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160" tabRatio="903" activeTab="0"/>
  </bookViews>
  <sheets>
    <sheet name="QTD P&amp;L" sheetId="1" r:id="rId1"/>
    <sheet name="YTD P&amp;L" sheetId="2" r:id="rId2"/>
    <sheet name="Comprehensive Income" sheetId="3" r:id="rId3"/>
    <sheet name="Balance Sheet" sheetId="4" r:id="rId4"/>
    <sheet name="Cash Flow" sheetId="5" r:id="rId5"/>
    <sheet name="Net Income &amp; EPS Non-GAAP" sheetId="6" r:id="rId6"/>
    <sheet name="Segment Results" sheetId="7" r:id="rId7"/>
    <sheet name="Core Revenue by Segment" sheetId="8" r:id="rId8"/>
  </sheets>
  <definedNames>
    <definedName name="_xlnm.Print_Area" localSheetId="3">'Balance Sheet'!$A$1:$H$61</definedName>
    <definedName name="_xlnm.Print_Area" localSheetId="4">'Cash Flow'!$A$1:$L$66</definedName>
    <definedName name="_xlnm.Print_Area" localSheetId="2">'Comprehensive Income'!$A$1:$H$36</definedName>
    <definedName name="_xlnm.Print_Area" localSheetId="5">'Net Income &amp; EPS Non-GAAP'!$A$1:$P$50</definedName>
    <definedName name="_xlnm.Print_Area" localSheetId="0">'QTD P&amp;L'!$A$1:$F$55</definedName>
    <definedName name="_xlnm.Print_Area" localSheetId="6">'Segment Results'!$A$1:$F$43</definedName>
    <definedName name="_xlnm.Print_Area" localSheetId="1">'YTD P&amp;L'!$A$1:$F$55</definedName>
  </definedNames>
  <calcPr fullCalcOnLoad="1"/>
</workbook>
</file>

<file path=xl/sharedStrings.xml><?xml version="1.0" encoding="utf-8"?>
<sst xmlns="http://schemas.openxmlformats.org/spreadsheetml/2006/main" count="353" uniqueCount="198">
  <si>
    <t>AGILENT TECHNOLOGIES, INC.</t>
  </si>
  <si>
    <t>CONDENSED CONSOLIDATED STATEMENT OF OPERATIONS</t>
  </si>
  <si>
    <t>(In millions, except per share amounts)</t>
  </si>
  <si>
    <t>(Unaudited)</t>
  </si>
  <si>
    <t>PRELIMINARY</t>
  </si>
  <si>
    <t>Percent</t>
  </si>
  <si>
    <t>Inc/(Dec)</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</si>
  <si>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</si>
  <si>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</si>
  <si>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</si>
  <si>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</si>
  <si>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</si>
  <si>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</si>
  <si>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</si>
  <si>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</si>
  <si>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</si>
  <si>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Cash dividends declared per common share</t>
  </si>
  <si>
    <t>The preliminary income statement is estimated based on our current information.</t>
  </si>
  <si>
    <t>Page 1</t>
  </si>
  <si>
    <t>Three Months Ended</t>
  </si>
  <si>
    <t>(In millions)</t>
  </si>
  <si>
    <t>Other comprehensive income (loss), net of tax:</t>
  </si>
  <si>
    <t>Foreign currency translation</t>
  </si>
  <si>
    <t>Page 3</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</si>
  <si>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</si>
  <si>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</si>
  <si>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</si>
  <si>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</si>
  <si>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</si>
  <si>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</si>
  <si>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</si>
  <si>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</si>
  <si>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</si>
  <si>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</si>
  <si>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</si>
  <si>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</si>
  <si>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</si>
  <si>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</si>
  <si>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</si>
  <si>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</si>
  <si>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</si>
  <si>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</si>
  <si>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</si>
  <si>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</si>
  <si>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</si>
  <si>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</si>
  <si>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</si>
  <si>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</si>
  <si>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</si>
  <si>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</si>
  <si>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</si>
  <si>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</si>
  <si>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</si>
  <si>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</si>
  <si>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</si>
  <si>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</si>
  <si>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Non-controlling interest</t>
  </si>
  <si>
    <t>Total equity</t>
  </si>
  <si>
    <t>Total liabilities and equity</t>
  </si>
  <si>
    <t>Page 4</t>
  </si>
  <si>
    <t>CONDENSED CONSOLIDATED STATEMENT OF CASH FLOWS</t>
  </si>
  <si>
    <t>Depreciation and amortization</t>
  </si>
  <si>
    <t>Share-based compensation</t>
  </si>
  <si>
    <t>Other non-cash expenses, net</t>
  </si>
  <si>
    <t>Changes in assets and liabilities:</t>
  </si>
  <si>
    <t>Cash flows from investing activities:</t>
  </si>
  <si>
    <t>Investments in property, plant and equipment</t>
  </si>
  <si>
    <t>Net cash used in investing activities</t>
  </si>
  <si>
    <t>Cash flows from financing activities:</t>
  </si>
  <si>
    <t>Issuance of common stock under employee stock plans</t>
  </si>
  <si>
    <t>Payment of dividends</t>
  </si>
  <si>
    <t>Effect of exchange rate movements</t>
  </si>
  <si>
    <t>Cash and cash equivalents at beginning of period</t>
  </si>
  <si>
    <t>Cash and cash equivalents at end of period</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</si>
  <si>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</si>
  <si>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</si>
  <si>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</si>
  <si>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</si>
  <si>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</si>
  <si>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</si>
  <si>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</si>
  <si>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</si>
  <si>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</si>
  <si>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</si>
  <si>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</si>
  <si>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</si>
  <si>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</si>
  <si>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</si>
  <si>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</si>
  <si>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</si>
  <si>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</si>
  <si>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</si>
  <si>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</si>
  <si>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</si>
  <si>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7</t>
  </si>
  <si>
    <t>Page 5</t>
  </si>
  <si>
    <t>Page 2</t>
  </si>
  <si>
    <t>Net defined benefit pension cost and post retirement plan costs:</t>
  </si>
  <si>
    <t>The preliminary statement of comprehensive income is estimated based on our current information.</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</si>
  <si>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</si>
  <si>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</si>
  <si>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</si>
  <si>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</si>
  <si>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</si>
  <si>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</si>
  <si>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</si>
  <si>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</si>
  <si>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</si>
  <si>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</si>
  <si>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</si>
  <si>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</si>
  <si>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</si>
  <si>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</si>
  <si>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t>Provision for income taxes</t>
  </si>
  <si>
    <t xml:space="preserve">Change in actuarial net loss </t>
  </si>
  <si>
    <t>Change in net prior service benefit</t>
  </si>
  <si>
    <r>
      <t xml:space="preserve">Net cash provided by operating activities </t>
    </r>
    <r>
      <rPr>
        <vertAlign val="superscript"/>
        <sz val="10"/>
        <color indexed="8"/>
        <rFont val="Arial"/>
        <family val="2"/>
      </rPr>
      <t>(a)</t>
    </r>
  </si>
  <si>
    <t>Acquisition of businesses and intangible assets, net of cash acquired</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</si>
  <si>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</si>
  <si>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</si>
  <si>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ACQUISITIONS, DIVESTITURES AND THE IMPACT OF CURRENCY ADJUSTMENTS (CORE)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</si>
  <si>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</si>
  <si>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</si>
  <si>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</si>
  <si>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</si>
  <si>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</si>
  <si>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</si>
  <si>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</si>
  <si>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</si>
  <si>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t>Short-term debt</t>
  </si>
  <si>
    <r>
      <t xml:space="preserve">Pension settlement gain </t>
    </r>
    <r>
      <rPr>
        <sz val="10"/>
        <color indexed="8"/>
        <rFont val="Arial"/>
        <family val="2"/>
      </rPr>
      <t>resulted from transfer of the substitutional portion of our Japanese pension plan to the government.</t>
    </r>
  </si>
  <si>
    <t>NON-GAAP NET INCOME AND DILUTED EPS RECONCILIATIONS</t>
  </si>
  <si>
    <t>Pension settlement gain</t>
  </si>
  <si>
    <t>Proceeds from divestitures</t>
  </si>
  <si>
    <t xml:space="preserve">Diagnostics and Genomics Group </t>
  </si>
  <si>
    <t xml:space="preserve">Agilent CrossLab Group </t>
  </si>
  <si>
    <t>Agilent (Core)</t>
  </si>
  <si>
    <t>Repayment of debt and revolving credit facility</t>
  </si>
  <si>
    <t xml:space="preserve">—  </t>
  </si>
  <si>
    <t>and 322 million shares at October 31, 2017, issued</t>
  </si>
  <si>
    <t>The preliminary reconciliation of GAAP revenue adjusted for recent acquisitions and divestitures and impact of currency is estimated based on our current information.</t>
  </si>
  <si>
    <t>NASD site costs</t>
  </si>
  <si>
    <t>Special compliance costs</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</si>
  <si>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</si>
  <si>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r>
      <t xml:space="preserve">Special compliance costs </t>
    </r>
    <r>
      <rPr>
        <sz val="10"/>
        <color indexed="8"/>
        <rFont val="Arial"/>
        <family val="2"/>
      </rPr>
      <t>include costs associated with transforming our processes to implement new regulations such as the EU's General Data Protection Regulation (GDPR), revenue recognition and certain tax reporting requirements.</t>
    </r>
  </si>
  <si>
    <t>Adjustment for Tax Reform</t>
  </si>
  <si>
    <t>Non-GAAP net income</t>
  </si>
  <si>
    <t>Non-GAAP 
(excluding Acquisitions &amp; Divestitures)</t>
  </si>
  <si>
    <t>Accumulated deficit</t>
  </si>
  <si>
    <t>Unrealized gain (loss) on derivative instruments</t>
  </si>
  <si>
    <t>Payment to acquire cost method investments</t>
  </si>
  <si>
    <t>Amounts reclassified into earnings related to derivative instruments</t>
  </si>
  <si>
    <t>Change in restricted cash and cash equivalents, net</t>
  </si>
  <si>
    <t>Payment in exchange for convertible note</t>
  </si>
  <si>
    <t>Income tax payments (refunds), net</t>
  </si>
  <si>
    <t>Three Months</t>
  </si>
  <si>
    <t>Ended</t>
  </si>
  <si>
    <r>
      <rPr>
        <b/>
        <sz val="10"/>
        <color indexed="8"/>
        <rFont val="Arial"/>
        <family val="2"/>
      </rPr>
      <t>Other</t>
    </r>
    <r>
      <rPr>
        <sz val="10"/>
        <color indexed="8"/>
        <rFont val="Arial"/>
        <family val="2"/>
      </rPr>
      <t xml:space="preserve"> </t>
    </r>
    <r>
      <rPr>
        <sz val="10"/>
        <color indexed="8"/>
        <rFont val="Arial"/>
        <family val="2"/>
      </rPr>
      <t>includes certain legal costs and settlements in addition to other miscellaneous adjustments.</t>
    </r>
  </si>
  <si>
    <t>Net income</t>
  </si>
  <si>
    <t>Net income per share:</t>
  </si>
  <si>
    <t xml:space="preserve">Weighted average shares used in computing net income per share:     </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</si>
  <si>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</si>
  <si>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 xml:space="preserve">RECONCILIATIONS OF REVENUE BY SEGMENT  EXCLUDING </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</si>
  <si>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</si>
  <si>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</si>
  <si>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</si>
  <si>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t>Current Quarter Currency Impact</t>
    </r>
    <r>
      <rPr>
        <b/>
        <vertAlign val="superscript"/>
        <sz val="10"/>
        <color indexed="8"/>
        <rFont val="Arial"/>
        <family val="2"/>
      </rPr>
      <t xml:space="preserve"> (b)</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</si>
  <si>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</si>
  <si>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</si>
  <si>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Other comprehensive income (loss)</t>
  </si>
  <si>
    <r>
      <t>Business exit and divestiture costs</t>
    </r>
    <r>
      <rPr>
        <sz val="10"/>
        <color indexed="8"/>
        <rFont val="Arial"/>
        <family val="2"/>
      </rPr>
      <t xml:space="preserve"> include costs associated with business divestitures.</t>
    </r>
    <r>
      <rPr>
        <b/>
        <sz val="10"/>
        <color indexed="8"/>
        <rFont val="Arial"/>
        <family val="2"/>
      </rPr>
      <t xml:space="preserve"> </t>
    </r>
  </si>
  <si>
    <r>
      <t xml:space="preserve">Adjustment for Tax Reform </t>
    </r>
    <r>
      <rPr>
        <sz val="10"/>
        <rFont val="Arial"/>
        <family val="2"/>
      </rPr>
      <t>primarily consists of an estimated provision of $480 million for U.S. transition tax and correlative items on deemed repatriated earnings of non-U.S. subsidiaries and an estimated provision of $53 million associated with the decrease in the U.S. corporate tax rate from 35% to 21% and its impact on our U.S. deferred tax assets and liabilities. The taxes payable associated with the transition tax, net of tax attributes, on deemed repatriation of foreign earnings is approximately $440 million, payable over 8 years.  The final impact of Tax Reform may differ materially from these estimates, due to, among other things, changes in interpretations, analysis and assumptions made, additional guidance that may be issued, and actions that we may undertake.</t>
    </r>
  </si>
  <si>
    <t>Page 8</t>
  </si>
  <si>
    <t>Change in assets and liabilities due to Tax Act</t>
  </si>
  <si>
    <t>Business exit and divestiture costs</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</si>
  <si>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business exit and divestiture costs, transformational initiatives, acquisition and integration costs, NASD site costs, and special compliance costs.</t>
  </si>
  <si>
    <t>July 31,</t>
  </si>
  <si>
    <t>Nine Months Ended</t>
  </si>
  <si>
    <t>Nine Months</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</si>
  <si>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and nine months ended July 31, 2018, management uses a non-GAAP effective tax rate of 18.0%.  In the same periods last year, management used a non-GAAP effective tax rate of </t>
    </r>
    <r>
      <rPr>
        <sz val="10"/>
        <rFont val="Arial"/>
        <family val="2"/>
      </rPr>
      <t>16.2% and 18.0%, respectively.</t>
    </r>
  </si>
  <si>
    <t>Q3'18</t>
  </si>
  <si>
    <t>Q3'17</t>
  </si>
  <si>
    <t xml:space="preserve">Net income </t>
  </si>
  <si>
    <t xml:space="preserve">Total comprehensive income </t>
  </si>
  <si>
    <t>Gain on step acquisition of Lasergen</t>
  </si>
  <si>
    <t>GAAP net income</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</si>
  <si>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due to new tariffs and tariff remediation actions,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</si>
  <si>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Net cash provided by (used) in financing activities</t>
  </si>
  <si>
    <t>CONDENSED CONSOLIDATED STATEMENT OF COMPREHENSIVE INCOME</t>
  </si>
  <si>
    <t>shares authorized; 319 million shares at July 31, 2018</t>
  </si>
  <si>
    <t>Goodwill and other intangible assets, net</t>
  </si>
  <si>
    <t>1 ppt</t>
  </si>
  <si>
    <t>2 ppts</t>
  </si>
  <si>
    <t>Proceeds from revolving credit facility</t>
  </si>
  <si>
    <t>Net increase (decrease) in cash and cash equivalents</t>
  </si>
  <si>
    <t>Adjustments to reconcile net income to net cash provided by (used in) operating activities:</t>
  </si>
  <si>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amortization of intangibles, business exit and divestiture costs, transformational initiatives, acquisition and integration costs, pension  settlement gain, gain on step acquisition of Lasergen, NASD site costs, special compliance costs, and adjustment for Tax Reform.
</t>
  </si>
  <si>
    <r>
      <t xml:space="preserve">Gain on step acquisition of Lasergen </t>
    </r>
    <r>
      <rPr>
        <sz val="10"/>
        <color indexed="8"/>
        <rFont val="Arial"/>
        <family val="2"/>
      </rPr>
      <t>resulted from the measurement at fair value of our equity interest held at the date of business combination.</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</si>
</sst>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
    <numFmt numFmtId="167" formatCode="_(* #,##0.0_);_(* \(#,##0.0\);_(* &quot;-&quot;??_);_(@_)"/>
    <numFmt numFmtId="168" formatCode="_(* #,##0_);_(* \(#,##0\);_(* &quot;-&quot;??_);_(@_)"/>
    <numFmt numFmtId="169" formatCode="_(&quot;$&quot;* #,##0.000_);_(&quot;$&quot;* \(#,##0.000\);_(&quot;$&quot;* &quot;-&quot;??_);_(@_)"/>
    <numFmt numFmtId="170" formatCode="[$-409]dddd\,\ mmmm\ dd\,\ yyyy"/>
    <numFmt numFmtId="171" formatCode="[$-409]h:mm:ss\ AM/PM"/>
    <numFmt numFmtId="172" formatCode="&quot;Yes&quot;;&quot;Yes&quot;;&quot;No&quot;"/>
    <numFmt numFmtId="173" formatCode="&quot;True&quot;;&quot;True&quot;;&quot;False&quot;"/>
    <numFmt numFmtId="174" formatCode="&quot;On&quot;;&quot;On&quot;;&quot;Off&quot;"/>
    <numFmt numFmtId="175" formatCode="[$€-2]\ #,##0.00_);[Red]\([$€-2]\ #,##0.00\)"/>
    <numFmt numFmtId="176" formatCode="_(* #,##0.000_);_(* \(#,##0.000\);_(* &quot;-&quot;??_);_(@_)"/>
    <numFmt numFmtId="177" formatCode="0.000"/>
    <numFmt numFmtId="178" formatCode="0.0%"/>
    <numFmt numFmtId="179" formatCode="_(* #,##0.0000_);_(* \(#,##0.0000\);_(* &quot;-&quot;??_);_(@_)"/>
    <numFmt numFmtId="180" formatCode="_(&quot;$&quot;* #,##0.0000_);_(&quot;$&quot;* \(#,##0.0000\);_(&quot;$&quot;* &quot;-&quot;??_);_(@_)"/>
    <numFmt numFmtId="181" formatCode="#,##0.000"/>
    <numFmt numFmtId="182" formatCode="&quot;$&quot;#,##0,_);[Red]\(&quot;$&quot;#,##0,\)"/>
    <numFmt numFmtId="183" formatCode="#,##0.0_);\(#,##0.0\)"/>
    <numFmt numFmtId="184" formatCode="0.0%;[Red]\(0.0%\)"/>
    <numFmt numFmtId="185" formatCode="0%;[Red]\(0%\)"/>
    <numFmt numFmtId="186" formatCode="0.0%;\(0.0%\)"/>
    <numFmt numFmtId="187" formatCode="0.00\ \p\p\t;[Red]\(0.00\ \p\p\t\)"/>
    <numFmt numFmtId="188" formatCode="mmmm\ d\,\ yyyy"/>
    <numFmt numFmtId="189" formatCode="#,##0.00&quot; $&quot;;\-#,##0.00&quot; $&quot;"/>
    <numFmt numFmtId="190" formatCode="0%;\(0%\)"/>
    <numFmt numFmtId="191" formatCode="&quot;   &quot;@"/>
    <numFmt numFmtId="192" formatCode="_(* #,##0_);_(* \(#,##0\);_(* &quot;-&quot;_)"/>
    <numFmt numFmtId="193" formatCode="&quot;\&quot;#,##0.00;[Red]&quot;\&quot;\-#,##0.00"/>
    <numFmt numFmtId="194" formatCode="&quot;\&quot;#,##0;[Red]&quot;\&quot;\-#,##0"/>
    <numFmt numFmtId="195" formatCode="0.0\ \p\p\t"/>
    <numFmt numFmtId="196" formatCode="0\ \p\p\t"/>
    <numFmt numFmtId="197" formatCode="0_);\(0\)"/>
    <numFmt numFmtId="198" formatCode="0.000%"/>
  </numFmts>
  <fonts count="82">
    <font>
      <sz val="11"/>
      <color theme="1"/>
      <name val="Calibri"/>
      <family val="2"/>
    </font>
    <font>
      <sz val="11"/>
      <color indexed="8"/>
      <name val="Calibri"/>
      <family val="2"/>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color indexed="63"/>
      <name val="MS Sans Serif"/>
      <family val="2"/>
    </font>
    <font>
      <sz val="7"/>
      <name val="Small Fonts"/>
      <family val="2"/>
    </font>
    <font>
      <sz val="8"/>
      <name val="Arial"/>
      <family val="2"/>
    </font>
    <font>
      <b/>
      <u val="single"/>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font>
    <font>
      <sz val="11"/>
      <name val="Arial"/>
      <family val="2"/>
    </font>
    <font>
      <b/>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indexed="8"/>
      <name val="Arial"/>
      <family val="2"/>
    </font>
    <font>
      <b/>
      <u val="single"/>
      <sz val="10"/>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2"/>
      <color theme="1"/>
      <name val="Arial"/>
      <family val="2"/>
    </font>
    <font>
      <sz val="11"/>
      <color theme="1"/>
      <name val="Arial"/>
      <family val="2"/>
    </font>
    <font>
      <b/>
      <u val="single"/>
      <sz val="10"/>
      <color theme="1"/>
      <name val="Arial"/>
      <family val="2"/>
    </font>
    <font>
      <b/>
      <sz val="12"/>
      <color rgb="FF000000"/>
      <name val="Arial"/>
      <family val="2"/>
    </font>
    <font>
      <vertAlign val="superscript"/>
      <sz val="10"/>
      <color theme="1"/>
      <name val="Arial"/>
      <family val="2"/>
    </font>
    <font>
      <b/>
      <sz val="8"/>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double"/>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medium"/>
      <bottom>
        <color indexed="63"/>
      </bottom>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7" fillId="0" borderId="0">
      <alignment/>
      <protection/>
    </xf>
    <xf numFmtId="0" fontId="8" fillId="0" borderId="0">
      <alignment/>
      <protection/>
    </xf>
    <xf numFmtId="4" fontId="4" fillId="0" borderId="0">
      <alignment/>
      <protection/>
    </xf>
    <xf numFmtId="0" fontId="9" fillId="0" borderId="0" applyNumberFormat="0" applyFill="0" applyBorder="0" applyAlignment="0" applyProtection="0"/>
    <xf numFmtId="49" fontId="4" fillId="0" borderId="0">
      <alignment horizontal="center"/>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4" fillId="0" borderId="0">
      <alignment/>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8" fillId="0" borderId="0">
      <alignment/>
      <protection/>
    </xf>
    <xf numFmtId="0" fontId="9"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9"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81" fontId="4" fillId="26" borderId="1">
      <alignment horizontal="center" vertical="center"/>
      <protection/>
    </xf>
    <xf numFmtId="181" fontId="4" fillId="26" borderId="1">
      <alignment horizontal="center" vertical="center"/>
      <protection/>
    </xf>
    <xf numFmtId="0" fontId="57" fillId="27" borderId="0" applyNumberFormat="0" applyBorder="0" applyAlignment="0" applyProtection="0"/>
    <xf numFmtId="0" fontId="10" fillId="0" borderId="2" applyNumberFormat="0" applyFill="0" applyAlignment="0" applyProtection="0"/>
    <xf numFmtId="5" fontId="11" fillId="0" borderId="3"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182" fontId="12" fillId="0" borderId="0" applyFill="0" applyBorder="0" applyAlignment="0">
      <protection/>
    </xf>
    <xf numFmtId="183" fontId="8" fillId="0" borderId="0" applyFill="0" applyBorder="0" applyAlignment="0">
      <protection/>
    </xf>
    <xf numFmtId="179" fontId="8" fillId="0" borderId="0" applyFill="0" applyBorder="0" applyAlignment="0">
      <protection/>
    </xf>
    <xf numFmtId="184" fontId="8" fillId="0" borderId="0" applyFill="0" applyBorder="0" applyAlignment="0">
      <protection/>
    </xf>
    <xf numFmtId="185"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58" fillId="28" borderId="4" applyNumberFormat="0" applyAlignment="0" applyProtection="0"/>
    <xf numFmtId="0" fontId="59" fillId="29"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ill="0" applyBorder="0" applyAlignment="0" applyProtection="0"/>
    <xf numFmtId="0" fontId="8" fillId="0" borderId="0">
      <alignment/>
      <protection/>
    </xf>
    <xf numFmtId="37" fontId="4" fillId="0" borderId="0" applyFill="0" applyBorder="0" applyAlignment="0" applyProtection="0"/>
    <xf numFmtId="37" fontId="4" fillId="0" borderId="0" applyFill="0" applyBorder="0" applyAlignment="0" applyProtection="0"/>
    <xf numFmtId="0" fontId="13" fillId="0" borderId="0" applyNumberFormat="0" applyFill="0" applyBorder="0" applyAlignment="0" applyProtection="0"/>
    <xf numFmtId="178" fontId="14" fillId="0" borderId="0" applyNumberFormat="0" applyFill="0" applyAlignment="0" applyProtection="0"/>
    <xf numFmtId="0" fontId="8" fillId="0" borderId="0">
      <alignment/>
      <protection/>
    </xf>
    <xf numFmtId="44" fontId="0" fillId="0" borderId="0" applyFont="0" applyFill="0" applyBorder="0" applyAlignment="0" applyProtection="0"/>
    <xf numFmtId="42" fontId="0" fillId="0" borderId="0" applyFont="0" applyFill="0" applyBorder="0" applyAlignment="0" applyProtection="0"/>
    <xf numFmtId="183"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8" fontId="4" fillId="0" borderId="0" applyFill="0" applyBorder="0" applyAlignment="0" applyProtection="0"/>
    <xf numFmtId="188" fontId="4" fillId="0" borderId="0" applyFill="0" applyBorder="0" applyAlignment="0" applyProtection="0"/>
    <xf numFmtId="14" fontId="2" fillId="0" borderId="0" applyFill="0" applyBorder="0" applyAlignment="0">
      <protection/>
    </xf>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60" fillId="0" borderId="0" applyNumberFormat="0" applyFill="0" applyBorder="0" applyAlignment="0" applyProtection="0"/>
    <xf numFmtId="2" fontId="4" fillId="0" borderId="0" applyFill="0" applyBorder="0" applyAlignment="0" applyProtection="0"/>
    <xf numFmtId="2" fontId="4" fillId="0" borderId="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38" fontId="15" fillId="31" borderId="0" applyNumberFormat="0" applyBorder="0" applyAlignment="0" applyProtection="0"/>
    <xf numFmtId="0" fontId="16" fillId="0" borderId="0" applyNumberFormat="0" applyFill="0" applyBorder="0" applyAlignment="0" applyProtection="0"/>
    <xf numFmtId="0" fontId="17" fillId="0" borderId="6" applyNumberFormat="0" applyAlignment="0" applyProtection="0"/>
    <xf numFmtId="0" fontId="17" fillId="0" borderId="7">
      <alignment horizontal="left" vertical="center"/>
      <protection/>
    </xf>
    <xf numFmtId="0" fontId="18" fillId="0" borderId="0">
      <alignment/>
      <protection/>
    </xf>
    <xf numFmtId="0" fontId="63" fillId="0" borderId="8" applyNumberFormat="0" applyFill="0" applyAlignment="0" applyProtection="0"/>
    <xf numFmtId="0" fontId="19" fillId="0" borderId="0" applyNumberFormat="0" applyFill="0" applyBorder="0" applyAlignment="0" applyProtection="0"/>
    <xf numFmtId="0" fontId="64"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5" fillId="0" borderId="10" applyNumberFormat="0" applyFill="0" applyAlignment="0" applyProtection="0"/>
    <xf numFmtId="0" fontId="65" fillId="0" borderId="0" applyNumberFormat="0" applyFill="0" applyBorder="0" applyAlignment="0" applyProtection="0"/>
    <xf numFmtId="0" fontId="18" fillId="0" borderId="0">
      <alignment/>
      <protection/>
    </xf>
    <xf numFmtId="183" fontId="15" fillId="0" borderId="2">
      <alignment horizontal="right" vertical="center"/>
      <protection/>
    </xf>
    <xf numFmtId="189" fontId="4" fillId="0" borderId="0">
      <alignment/>
      <protection locked="0"/>
    </xf>
    <xf numFmtId="189" fontId="4" fillId="0" borderId="0">
      <alignment/>
      <protection locked="0"/>
    </xf>
    <xf numFmtId="189" fontId="4" fillId="0" borderId="0">
      <alignment/>
      <protection locked="0"/>
    </xf>
    <xf numFmtId="189" fontId="4" fillId="0" borderId="0">
      <alignment/>
      <protection locked="0"/>
    </xf>
    <xf numFmtId="0" fontId="20" fillId="0" borderId="0">
      <alignment/>
      <protection/>
    </xf>
    <xf numFmtId="0" fontId="21" fillId="0" borderId="11" applyNumberFormat="0" applyFill="0" applyAlignment="0" applyProtection="0"/>
    <xf numFmtId="0" fontId="66" fillId="0" borderId="0" applyNumberFormat="0" applyFill="0" applyBorder="0" applyAlignment="0" applyProtection="0"/>
    <xf numFmtId="0" fontId="4" fillId="31" borderId="12" applyAlignment="0">
      <protection/>
    </xf>
    <xf numFmtId="0" fontId="4" fillId="31" borderId="12" applyAlignment="0">
      <protection/>
    </xf>
    <xf numFmtId="0" fontId="67" fillId="32" borderId="4" applyNumberFormat="0" applyAlignment="0" applyProtection="0"/>
    <xf numFmtId="10" fontId="15" fillId="33" borderId="12" applyNumberFormat="0" applyBorder="0" applyAlignment="0" applyProtection="0"/>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68" fillId="0" borderId="13" applyNumberFormat="0" applyFill="0" applyAlignment="0" applyProtection="0"/>
    <xf numFmtId="0" fontId="69" fillId="34" borderId="0" applyNumberFormat="0" applyBorder="0" applyAlignment="0" applyProtection="0"/>
    <xf numFmtId="37" fontId="1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2" fillId="0" borderId="0">
      <alignment/>
      <protection/>
    </xf>
    <xf numFmtId="0" fontId="22" fillId="0" borderId="0">
      <alignment/>
      <protection/>
    </xf>
    <xf numFmtId="0" fontId="0" fillId="35" borderId="14" applyNumberFormat="0" applyFont="0" applyAlignment="0" applyProtection="0"/>
    <xf numFmtId="0" fontId="70" fillId="28" borderId="15" applyNumberFormat="0" applyAlignment="0" applyProtection="0"/>
    <xf numFmtId="40" fontId="23" fillId="36" borderId="0">
      <alignment horizontal="right"/>
      <protection/>
    </xf>
    <xf numFmtId="0" fontId="24" fillId="36" borderId="0">
      <alignment horizontal="right"/>
      <protection/>
    </xf>
    <xf numFmtId="0" fontId="25" fillId="36" borderId="16">
      <alignment/>
      <protection/>
    </xf>
    <xf numFmtId="0" fontId="25" fillId="0" borderId="0" applyBorder="0">
      <alignment horizontal="centerContinuous"/>
      <protection/>
    </xf>
    <xf numFmtId="0" fontId="26" fillId="0" borderId="0" applyBorder="0">
      <alignment horizontal="centerContinuous"/>
      <protection/>
    </xf>
    <xf numFmtId="0" fontId="8" fillId="0" borderId="0">
      <alignment/>
      <protection/>
    </xf>
    <xf numFmtId="9" fontId="0" fillId="0" borderId="0" applyFont="0" applyFill="0" applyBorder="0" applyAlignment="0" applyProtection="0"/>
    <xf numFmtId="185" fontId="8" fillId="0" borderId="0" applyFont="0" applyFill="0" applyBorder="0" applyAlignment="0" applyProtection="0"/>
    <xf numFmtId="19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27" fillId="0" borderId="0" applyNumberFormat="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11" fillId="0" borderId="17">
      <alignment horizontal="center"/>
      <protection/>
    </xf>
    <xf numFmtId="3" fontId="27" fillId="0" borderId="0" applyFont="0" applyFill="0" applyBorder="0" applyAlignment="0" applyProtection="0"/>
    <xf numFmtId="0" fontId="27" fillId="37" borderId="0" applyNumberFormat="0" applyFont="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2" fillId="0" borderId="0" applyFill="0" applyBorder="0" applyAlignment="0">
      <protection/>
    </xf>
    <xf numFmtId="191" fontId="8" fillId="0" borderId="0" applyFill="0" applyBorder="0" applyAlignment="0">
      <protection/>
    </xf>
    <xf numFmtId="192" fontId="8" fillId="0" borderId="0" applyFill="0" applyBorder="0" applyAlignment="0">
      <protection/>
    </xf>
    <xf numFmtId="40" fontId="28" fillId="0" borderId="0">
      <alignment/>
      <protection/>
    </xf>
    <xf numFmtId="0" fontId="71" fillId="0" borderId="0" applyNumberFormat="0" applyFill="0" applyBorder="0" applyAlignment="0" applyProtection="0"/>
    <xf numFmtId="49" fontId="29" fillId="38" borderId="0">
      <alignment horizontal="left" vertical="center"/>
      <protection/>
    </xf>
    <xf numFmtId="49" fontId="15" fillId="39" borderId="0">
      <alignment/>
      <protection/>
    </xf>
    <xf numFmtId="49" fontId="4" fillId="40" borderId="0">
      <alignment/>
      <protection/>
    </xf>
    <xf numFmtId="0" fontId="72" fillId="0" borderId="18" applyNumberFormat="0" applyFill="0" applyAlignment="0" applyProtection="0"/>
    <xf numFmtId="0" fontId="13" fillId="0" borderId="0" applyNumberFormat="0" applyFill="0" applyBorder="0" applyAlignment="0" applyProtection="0"/>
    <xf numFmtId="37" fontId="15" fillId="41" borderId="0" applyNumberFormat="0" applyBorder="0" applyAlignment="0" applyProtection="0"/>
    <xf numFmtId="37" fontId="15" fillId="0" borderId="0">
      <alignment/>
      <protection/>
    </xf>
    <xf numFmtId="37" fontId="15" fillId="0" borderId="0">
      <alignment/>
      <protection/>
    </xf>
    <xf numFmtId="3" fontId="30" fillId="0" borderId="11" applyProtection="0">
      <alignment/>
    </xf>
    <xf numFmtId="0" fontId="73" fillId="0" borderId="0" applyNumberFormat="0" applyFill="0" applyBorder="0" applyAlignment="0" applyProtection="0"/>
    <xf numFmtId="40" fontId="31" fillId="0" borderId="0" applyFont="0" applyFill="0" applyBorder="0" applyAlignment="0" applyProtection="0"/>
    <xf numFmtId="38" fontId="31" fillId="0" borderId="0" applyFont="0" applyFill="0" applyBorder="0" applyAlignment="0" applyProtection="0"/>
    <xf numFmtId="0" fontId="31" fillId="0" borderId="0">
      <alignment/>
      <protection/>
    </xf>
    <xf numFmtId="193" fontId="31" fillId="0" borderId="0" applyFont="0" applyFill="0" applyBorder="0" applyAlignment="0" applyProtection="0"/>
    <xf numFmtId="194" fontId="31" fillId="0" borderId="0" applyFont="0" applyFill="0" applyBorder="0" applyAlignment="0" applyProtection="0"/>
  </cellStyleXfs>
  <cellXfs count="140">
    <xf numFmtId="0" fontId="0" fillId="0" borderId="0" xfId="0" applyFont="1" applyAlignment="1">
      <alignment/>
    </xf>
    <xf numFmtId="0" fontId="74" fillId="0" borderId="0" xfId="0" applyFont="1" applyAlignment="1">
      <alignment/>
    </xf>
    <xf numFmtId="0" fontId="75" fillId="0" borderId="0" xfId="0" applyFont="1" applyAlignment="1">
      <alignment horizontal="center"/>
    </xf>
    <xf numFmtId="0" fontId="74" fillId="0" borderId="0" xfId="0" applyFont="1" applyAlignment="1">
      <alignment horizontal="left" indent="1"/>
    </xf>
    <xf numFmtId="0" fontId="74" fillId="0" borderId="0" xfId="0" applyFont="1" applyAlignment="1">
      <alignment horizontal="left" indent="4"/>
    </xf>
    <xf numFmtId="165" fontId="74" fillId="0" borderId="0" xfId="108" applyNumberFormat="1" applyFont="1" applyAlignment="1">
      <alignment/>
    </xf>
    <xf numFmtId="168" fontId="74" fillId="0" borderId="0" xfId="92" applyNumberFormat="1" applyFont="1" applyAlignment="1">
      <alignment/>
    </xf>
    <xf numFmtId="165" fontId="74" fillId="0" borderId="19" xfId="108" applyNumberFormat="1" applyFont="1" applyBorder="1" applyAlignment="1">
      <alignment/>
    </xf>
    <xf numFmtId="0" fontId="75" fillId="0" borderId="17" xfId="0" applyFont="1" applyBorder="1" applyAlignment="1">
      <alignment horizontal="center"/>
    </xf>
    <xf numFmtId="0" fontId="75" fillId="0" borderId="0" xfId="0" applyFont="1" applyAlignment="1">
      <alignment horizontal="center"/>
    </xf>
    <xf numFmtId="0" fontId="75" fillId="0" borderId="0" xfId="0" applyFont="1" applyAlignment="1">
      <alignment/>
    </xf>
    <xf numFmtId="0" fontId="74" fillId="0" borderId="0" xfId="0" applyFont="1" applyAlignment="1">
      <alignment horizontal="left" indent="2"/>
    </xf>
    <xf numFmtId="0" fontId="76" fillId="0" borderId="0" xfId="0" applyFont="1" applyAlignment="1">
      <alignment/>
    </xf>
    <xf numFmtId="168" fontId="74" fillId="0" borderId="3" xfId="92" applyNumberFormat="1" applyFont="1" applyBorder="1" applyAlignment="1">
      <alignment/>
    </xf>
    <xf numFmtId="165" fontId="74" fillId="0" borderId="20" xfId="108" applyNumberFormat="1" applyFont="1" applyBorder="1" applyAlignment="1">
      <alignment/>
    </xf>
    <xf numFmtId="168" fontId="74" fillId="0" borderId="0" xfId="0" applyNumberFormat="1" applyFont="1" applyAlignment="1">
      <alignment/>
    </xf>
    <xf numFmtId="168" fontId="74" fillId="0" borderId="3" xfId="0" applyNumberFormat="1" applyFont="1" applyBorder="1" applyAlignment="1">
      <alignment/>
    </xf>
    <xf numFmtId="165" fontId="74" fillId="0" borderId="0" xfId="108" applyNumberFormat="1" applyFont="1" applyFill="1" applyAlignment="1">
      <alignment/>
    </xf>
    <xf numFmtId="0" fontId="74" fillId="0" borderId="0" xfId="0" applyFont="1" applyFill="1" applyAlignment="1">
      <alignment/>
    </xf>
    <xf numFmtId="168" fontId="74" fillId="0" borderId="2" xfId="92" applyNumberFormat="1" applyFont="1" applyFill="1" applyBorder="1" applyAlignment="1">
      <alignment/>
    </xf>
    <xf numFmtId="168" fontId="74" fillId="0" borderId="0" xfId="92" applyNumberFormat="1" applyFont="1" applyFill="1" applyAlignment="1">
      <alignment/>
    </xf>
    <xf numFmtId="165" fontId="74" fillId="0" borderId="20" xfId="108" applyNumberFormat="1" applyFont="1" applyFill="1" applyBorder="1" applyAlignment="1">
      <alignment/>
    </xf>
    <xf numFmtId="0" fontId="75" fillId="0" borderId="0" xfId="0" applyFont="1" applyAlignment="1">
      <alignment horizontal="center"/>
    </xf>
    <xf numFmtId="0" fontId="74" fillId="0" borderId="0" xfId="0" applyFont="1" applyAlignment="1">
      <alignment vertical="top"/>
    </xf>
    <xf numFmtId="0" fontId="75" fillId="0" borderId="0" xfId="0" applyFont="1" applyAlignment="1">
      <alignment horizontal="center"/>
    </xf>
    <xf numFmtId="168" fontId="4" fillId="0" borderId="2" xfId="92" applyNumberFormat="1" applyFont="1" applyBorder="1" applyAlignment="1">
      <alignment/>
    </xf>
    <xf numFmtId="178" fontId="74" fillId="0" borderId="0" xfId="184" applyNumberFormat="1" applyFont="1" applyAlignment="1">
      <alignment/>
    </xf>
    <xf numFmtId="0" fontId="75" fillId="0" borderId="0" xfId="0" applyFont="1" applyFill="1" applyAlignment="1">
      <alignment horizontal="center"/>
    </xf>
    <xf numFmtId="0" fontId="75" fillId="0" borderId="17" xfId="0" applyFont="1" applyFill="1" applyBorder="1" applyAlignment="1">
      <alignment horizontal="center"/>
    </xf>
    <xf numFmtId="166" fontId="74" fillId="0" borderId="0" xfId="184" applyNumberFormat="1" applyFont="1" applyFill="1" applyAlignment="1">
      <alignment horizontal="center"/>
    </xf>
    <xf numFmtId="0" fontId="74" fillId="0" borderId="0" xfId="0" applyFont="1" applyFill="1" applyAlignment="1">
      <alignment horizontal="center"/>
    </xf>
    <xf numFmtId="0" fontId="74" fillId="0" borderId="0" xfId="0" applyFont="1" applyFill="1" applyAlignment="1">
      <alignment horizontal="left" indent="1"/>
    </xf>
    <xf numFmtId="0" fontId="74" fillId="0" borderId="0" xfId="0" applyFont="1" applyFill="1" applyAlignment="1">
      <alignment horizontal="left" indent="4"/>
    </xf>
    <xf numFmtId="168" fontId="74" fillId="0" borderId="7" xfId="92" applyNumberFormat="1" applyFont="1" applyFill="1" applyBorder="1" applyAlignment="1">
      <alignment/>
    </xf>
    <xf numFmtId="168" fontId="74" fillId="0" borderId="2" xfId="92" applyNumberFormat="1" applyFont="1" applyFill="1" applyBorder="1" applyAlignment="1">
      <alignment horizontal="right"/>
    </xf>
    <xf numFmtId="165" fontId="74" fillId="0" borderId="19" xfId="108" applyNumberFormat="1" applyFont="1" applyFill="1" applyBorder="1" applyAlignment="1">
      <alignment/>
    </xf>
    <xf numFmtId="0" fontId="74" fillId="0" borderId="0" xfId="0" applyFont="1" applyFill="1" applyAlignment="1">
      <alignment horizontal="left" indent="16"/>
    </xf>
    <xf numFmtId="44" fontId="74" fillId="0" borderId="0" xfId="108" applyFont="1" applyFill="1" applyAlignment="1">
      <alignment/>
    </xf>
    <xf numFmtId="169" fontId="74" fillId="0" borderId="0" xfId="108" applyNumberFormat="1" applyFont="1" applyFill="1" applyAlignment="1">
      <alignment/>
    </xf>
    <xf numFmtId="168" fontId="74" fillId="0" borderId="0" xfId="92" applyNumberFormat="1" applyFont="1" applyFill="1" applyAlignment="1">
      <alignment horizontal="right"/>
    </xf>
    <xf numFmtId="168" fontId="74" fillId="0" borderId="3" xfId="92" applyNumberFormat="1" applyFont="1" applyFill="1" applyBorder="1" applyAlignment="1">
      <alignment/>
    </xf>
    <xf numFmtId="0" fontId="75" fillId="0" borderId="17" xfId="0" applyFont="1" applyFill="1" applyBorder="1" applyAlignment="1">
      <alignment horizontal="center" wrapText="1"/>
    </xf>
    <xf numFmtId="0" fontId="75" fillId="0" borderId="0" xfId="0" applyFont="1" applyFill="1" applyAlignment="1">
      <alignment/>
    </xf>
    <xf numFmtId="44" fontId="74" fillId="0" borderId="0" xfId="108" applyNumberFormat="1" applyFont="1" applyFill="1" applyAlignment="1">
      <alignment/>
    </xf>
    <xf numFmtId="43" fontId="74" fillId="0" borderId="0" xfId="92" applyFont="1" applyFill="1" applyAlignment="1">
      <alignment/>
    </xf>
    <xf numFmtId="44" fontId="74" fillId="0" borderId="20" xfId="108" applyNumberFormat="1" applyFont="1" applyFill="1" applyBorder="1" applyAlignment="1">
      <alignment/>
    </xf>
    <xf numFmtId="0" fontId="75" fillId="0" borderId="0" xfId="0" applyFont="1" applyAlignment="1">
      <alignment horizontal="center"/>
    </xf>
    <xf numFmtId="0" fontId="74" fillId="0" borderId="0" xfId="0" applyFont="1" applyFill="1" applyAlignment="1">
      <alignment horizontal="center"/>
    </xf>
    <xf numFmtId="0" fontId="4" fillId="0" borderId="0" xfId="0" applyFont="1" applyAlignment="1">
      <alignment/>
    </xf>
    <xf numFmtId="168" fontId="4" fillId="0" borderId="0" xfId="92" applyNumberFormat="1" applyFont="1" applyAlignment="1">
      <alignment/>
    </xf>
    <xf numFmtId="0" fontId="77" fillId="0" borderId="0" xfId="0" applyFont="1" applyAlignment="1">
      <alignment/>
    </xf>
    <xf numFmtId="0" fontId="78" fillId="0" borderId="0" xfId="0" applyFont="1" applyAlignment="1">
      <alignment/>
    </xf>
    <xf numFmtId="0" fontId="74" fillId="0" borderId="0" xfId="0" applyFont="1" applyBorder="1" applyAlignment="1">
      <alignment/>
    </xf>
    <xf numFmtId="168" fontId="74" fillId="0" borderId="0" xfId="92" applyNumberFormat="1" applyFont="1" applyFill="1" applyBorder="1" applyAlignment="1">
      <alignment/>
    </xf>
    <xf numFmtId="0" fontId="75" fillId="0" borderId="0" xfId="0" applyFont="1" applyAlignment="1">
      <alignment horizontal="center" vertical="top"/>
    </xf>
    <xf numFmtId="0" fontId="75" fillId="0" borderId="0" xfId="0" applyFont="1" applyBorder="1" applyAlignment="1">
      <alignment horizontal="center" wrapText="1"/>
    </xf>
    <xf numFmtId="0" fontId="75" fillId="0" borderId="0" xfId="0" applyFont="1" applyBorder="1" applyAlignment="1">
      <alignment/>
    </xf>
    <xf numFmtId="165" fontId="74" fillId="0" borderId="0" xfId="108" applyNumberFormat="1" applyFont="1" applyBorder="1" applyAlignment="1">
      <alignment/>
    </xf>
    <xf numFmtId="168" fontId="74" fillId="0" borderId="0" xfId="92" applyNumberFormat="1" applyFont="1" applyBorder="1" applyAlignment="1">
      <alignment/>
    </xf>
    <xf numFmtId="0" fontId="79" fillId="0" borderId="0" xfId="0" applyFont="1" applyAlignment="1">
      <alignment horizontal="left" vertical="center"/>
    </xf>
    <xf numFmtId="0" fontId="76" fillId="0" borderId="0" xfId="0" applyFont="1" applyAlignment="1">
      <alignment/>
    </xf>
    <xf numFmtId="0" fontId="74" fillId="0" borderId="0" xfId="0" applyFont="1" applyAlignment="1">
      <alignment vertical="center" wrapText="1"/>
    </xf>
    <xf numFmtId="0" fontId="74" fillId="0" borderId="0" xfId="0" applyFont="1" applyFill="1" applyAlignment="1">
      <alignment horizontal="right"/>
    </xf>
    <xf numFmtId="0" fontId="80" fillId="0" borderId="0" xfId="0" applyFont="1" applyFill="1" applyAlignment="1">
      <alignment/>
    </xf>
    <xf numFmtId="0" fontId="74" fillId="0" borderId="0" xfId="0" applyFont="1" applyAlignment="1">
      <alignment horizontal="center"/>
    </xf>
    <xf numFmtId="0" fontId="4" fillId="0" borderId="0" xfId="174" applyFont="1" applyFill="1">
      <alignment/>
      <protection/>
    </xf>
    <xf numFmtId="0" fontId="4" fillId="0" borderId="0" xfId="174" applyFont="1" applyFill="1" applyAlignment="1">
      <alignment horizontal="left"/>
      <protection/>
    </xf>
    <xf numFmtId="0" fontId="4" fillId="0" borderId="0" xfId="174" applyFont="1" applyAlignment="1">
      <alignment horizontal="left"/>
      <protection/>
    </xf>
    <xf numFmtId="0" fontId="75" fillId="0" borderId="6" xfId="0" applyFont="1" applyFill="1" applyBorder="1" applyAlignment="1">
      <alignment horizontal="center" vertical="center"/>
    </xf>
    <xf numFmtId="0" fontId="75" fillId="0" borderId="6" xfId="0" applyFont="1" applyFill="1" applyBorder="1" applyAlignment="1">
      <alignment horizontal="center" vertical="center" wrapText="1"/>
    </xf>
    <xf numFmtId="0" fontId="75" fillId="0" borderId="6" xfId="0" applyFont="1" applyBorder="1" applyAlignment="1">
      <alignment horizontal="center" vertical="center"/>
    </xf>
    <xf numFmtId="0" fontId="75" fillId="0" borderId="17" xfId="0" applyFont="1" applyFill="1" applyBorder="1" applyAlignment="1">
      <alignment horizontal="center" vertical="center"/>
    </xf>
    <xf numFmtId="0" fontId="74" fillId="0" borderId="0" xfId="0" applyFont="1" applyAlignment="1">
      <alignment/>
    </xf>
    <xf numFmtId="0" fontId="75" fillId="0" borderId="17" xfId="0" applyFont="1" applyBorder="1" applyAlignment="1">
      <alignment horizontal="center"/>
    </xf>
    <xf numFmtId="0" fontId="75" fillId="0" borderId="17" xfId="0" applyFont="1" applyBorder="1" applyAlignment="1">
      <alignment horizontal="center" vertical="center"/>
    </xf>
    <xf numFmtId="0" fontId="5" fillId="0" borderId="0" xfId="0" applyFont="1" applyAlignment="1">
      <alignment vertical="top" wrapText="1"/>
    </xf>
    <xf numFmtId="0" fontId="5" fillId="0" borderId="0" xfId="0" applyFont="1" applyAlignment="1">
      <alignment vertical="center" wrapText="1"/>
    </xf>
    <xf numFmtId="0" fontId="2" fillId="0" borderId="0" xfId="0" applyFont="1" applyAlignment="1">
      <alignment vertical="top" wrapText="1"/>
    </xf>
    <xf numFmtId="0" fontId="74" fillId="0" borderId="0" xfId="0" applyFont="1" applyFill="1" applyAlignment="1">
      <alignment/>
    </xf>
    <xf numFmtId="0" fontId="75" fillId="0" borderId="17" xfId="0" applyFont="1" applyBorder="1" applyAlignment="1">
      <alignment horizontal="center"/>
    </xf>
    <xf numFmtId="168" fontId="74" fillId="0" borderId="0" xfId="92" applyNumberFormat="1" applyFont="1" applyFill="1" applyAlignment="1">
      <alignment horizontal="center"/>
    </xf>
    <xf numFmtId="0" fontId="75" fillId="0" borderId="0" xfId="0" applyFont="1" applyFill="1" applyAlignment="1">
      <alignment horizontal="center"/>
    </xf>
    <xf numFmtId="0" fontId="75" fillId="0" borderId="17" xfId="0" applyFont="1" applyFill="1" applyBorder="1" applyAlignment="1">
      <alignment horizontal="center"/>
    </xf>
    <xf numFmtId="0" fontId="75" fillId="0" borderId="0" xfId="0" applyFont="1" applyAlignment="1">
      <alignment horizontal="center"/>
    </xf>
    <xf numFmtId="0" fontId="74" fillId="0" borderId="0" xfId="0" applyFont="1" applyFill="1" applyAlignment="1">
      <alignment horizontal="center"/>
    </xf>
    <xf numFmtId="0" fontId="74" fillId="0" borderId="0" xfId="0" applyFont="1" applyAlignment="1">
      <alignment horizontal="left" vertical="center" wrapText="1" indent="2"/>
    </xf>
    <xf numFmtId="0" fontId="75" fillId="0" borderId="17" xfId="0" applyFont="1" applyBorder="1" applyAlignment="1">
      <alignment horizontal="center"/>
    </xf>
    <xf numFmtId="0" fontId="75" fillId="0" borderId="0" xfId="0" applyFont="1" applyFill="1" applyBorder="1" applyAlignment="1">
      <alignment horizontal="center"/>
    </xf>
    <xf numFmtId="0" fontId="75" fillId="0" borderId="0" xfId="0" applyFont="1" applyBorder="1" applyAlignment="1">
      <alignment horizontal="center" vertical="top"/>
    </xf>
    <xf numFmtId="165" fontId="74" fillId="0" borderId="0" xfId="108" applyNumberFormat="1" applyFont="1" applyFill="1" applyBorder="1" applyAlignment="1">
      <alignment/>
    </xf>
    <xf numFmtId="0" fontId="74" fillId="0" borderId="0" xfId="0" applyFont="1" applyFill="1" applyBorder="1" applyAlignment="1">
      <alignment/>
    </xf>
    <xf numFmtId="168" fontId="74" fillId="0" borderId="0" xfId="92" applyNumberFormat="1" applyFont="1" applyFill="1" applyBorder="1" applyAlignment="1">
      <alignment horizontal="right"/>
    </xf>
    <xf numFmtId="43" fontId="74" fillId="0" borderId="0" xfId="92" applyNumberFormat="1" applyFont="1" applyFill="1" applyAlignment="1">
      <alignment horizontal="right"/>
    </xf>
    <xf numFmtId="0" fontId="2" fillId="0" borderId="0" xfId="0" applyFont="1" applyAlignment="1">
      <alignment horizontal="left" vertical="center" wrapText="1"/>
    </xf>
    <xf numFmtId="0" fontId="75" fillId="0" borderId="0" xfId="0" applyFont="1" applyAlignment="1">
      <alignment horizontal="center"/>
    </xf>
    <xf numFmtId="0" fontId="74" fillId="0" borderId="0" xfId="0" applyFont="1" applyAlignment="1">
      <alignment horizontal="left" vertical="center" wrapText="1"/>
    </xf>
    <xf numFmtId="0" fontId="75" fillId="0" borderId="0" xfId="0" applyFont="1" applyBorder="1" applyAlignment="1">
      <alignment horizontal="center"/>
    </xf>
    <xf numFmtId="0" fontId="75" fillId="0" borderId="17" xfId="0" applyFont="1" applyBorder="1" applyAlignment="1">
      <alignment horizontal="center" vertical="center"/>
    </xf>
    <xf numFmtId="0" fontId="75" fillId="0" borderId="17" xfId="0" applyFont="1" applyBorder="1" applyAlignment="1">
      <alignment horizontal="center"/>
    </xf>
    <xf numFmtId="0" fontId="74" fillId="0" borderId="0" xfId="0" applyFont="1" applyAlignment="1">
      <alignment vertical="center"/>
    </xf>
    <xf numFmtId="0" fontId="74" fillId="0" borderId="0" xfId="0" applyFont="1" applyAlignment="1">
      <alignment horizontal="center"/>
    </xf>
    <xf numFmtId="0" fontId="74" fillId="0" borderId="0" xfId="0" applyFont="1" applyFill="1" applyAlignment="1">
      <alignment horizontal="center"/>
    </xf>
    <xf numFmtId="0" fontId="2" fillId="0" borderId="0" xfId="0" applyFont="1" applyAlignment="1">
      <alignment horizontal="left" vertical="top" wrapText="1"/>
    </xf>
    <xf numFmtId="43" fontId="74" fillId="0" borderId="0" xfId="92" applyFont="1" applyFill="1" applyAlignment="1">
      <alignment horizontal="right"/>
    </xf>
    <xf numFmtId="187" fontId="74" fillId="0" borderId="0" xfId="184" applyNumberFormat="1" applyFont="1" applyAlignment="1">
      <alignment horizontal="right"/>
    </xf>
    <xf numFmtId="187" fontId="74" fillId="0" borderId="0" xfId="184" applyNumberFormat="1" applyFont="1" applyAlignment="1">
      <alignment horizontal="center"/>
    </xf>
    <xf numFmtId="187" fontId="74" fillId="0" borderId="0" xfId="184" applyNumberFormat="1" applyFont="1" applyBorder="1" applyAlignment="1">
      <alignment horizontal="center"/>
    </xf>
    <xf numFmtId="9" fontId="74" fillId="0" borderId="0" xfId="0" applyNumberFormat="1" applyFont="1" applyAlignment="1">
      <alignment horizontal="center"/>
    </xf>
    <xf numFmtId="9" fontId="74" fillId="0" borderId="0" xfId="184" applyFont="1" applyAlignment="1">
      <alignment horizontal="center"/>
    </xf>
    <xf numFmtId="9" fontId="74" fillId="0" borderId="0" xfId="184" applyFont="1" applyBorder="1" applyAlignment="1">
      <alignment horizontal="center"/>
    </xf>
    <xf numFmtId="0" fontId="75" fillId="0" borderId="0" xfId="0" applyFont="1" applyAlignment="1">
      <alignment horizontal="center"/>
    </xf>
    <xf numFmtId="0" fontId="75" fillId="0" borderId="17" xfId="0" applyFont="1" applyBorder="1" applyAlignment="1">
      <alignment horizontal="center"/>
    </xf>
    <xf numFmtId="178" fontId="74" fillId="0" borderId="0" xfId="184" applyNumberFormat="1" applyFont="1" applyFill="1" applyAlignment="1">
      <alignment/>
    </xf>
    <xf numFmtId="0" fontId="74" fillId="0" borderId="0" xfId="0" applyFont="1" applyAlignment="1">
      <alignment horizontal="center"/>
    </xf>
    <xf numFmtId="0" fontId="75" fillId="0" borderId="0" xfId="0" applyFont="1" applyFill="1" applyAlignment="1">
      <alignment horizontal="center"/>
    </xf>
    <xf numFmtId="0" fontId="76" fillId="0" borderId="0" xfId="0" applyFont="1" applyAlignment="1">
      <alignment horizontal="center"/>
    </xf>
    <xf numFmtId="16" fontId="75" fillId="0" borderId="17" xfId="0" applyNumberFormat="1" applyFont="1" applyFill="1" applyBorder="1" applyAlignment="1" quotePrefix="1">
      <alignment horizontal="center"/>
    </xf>
    <xf numFmtId="0" fontId="75" fillId="0" borderId="17" xfId="0" applyFont="1" applyFill="1" applyBorder="1" applyAlignment="1">
      <alignment horizontal="center"/>
    </xf>
    <xf numFmtId="0" fontId="74" fillId="0" borderId="0" xfId="0" applyFont="1" applyAlignment="1">
      <alignment horizontal="center" wrapText="1"/>
    </xf>
    <xf numFmtId="0" fontId="75" fillId="0" borderId="0" xfId="0" applyFont="1" applyAlignment="1">
      <alignment horizontal="center"/>
    </xf>
    <xf numFmtId="0" fontId="76" fillId="0" borderId="0" xfId="0" applyFont="1" applyAlignment="1">
      <alignment horizontal="center" wrapText="1"/>
    </xf>
    <xf numFmtId="0" fontId="74" fillId="0" borderId="0" xfId="0" applyFont="1" applyFill="1" applyAlignment="1">
      <alignment horizontal="center"/>
    </xf>
    <xf numFmtId="0" fontId="5" fillId="42" borderId="0" xfId="0" applyFont="1" applyFill="1" applyAlignment="1">
      <alignment horizontal="left" vertical="top" wrapText="1"/>
    </xf>
    <xf numFmtId="0" fontId="74" fillId="0" borderId="0" xfId="0" applyFont="1" applyAlignment="1">
      <alignment horizontal="left" vertical="center" wrapText="1"/>
    </xf>
    <xf numFmtId="0" fontId="5" fillId="0" borderId="0" xfId="0" applyFont="1" applyAlignment="1">
      <alignment horizontal="left" vertical="center" wrapText="1"/>
    </xf>
    <xf numFmtId="0" fontId="18" fillId="0" borderId="0" xfId="0" applyFont="1" applyAlignment="1">
      <alignment horizontal="left" vertical="center" wrapText="1"/>
    </xf>
    <xf numFmtId="0" fontId="81" fillId="0" borderId="21" xfId="0" applyFont="1" applyFill="1" applyBorder="1" applyAlignment="1">
      <alignment horizontal="center"/>
    </xf>
    <xf numFmtId="0" fontId="2"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indent="2"/>
    </xf>
    <xf numFmtId="0" fontId="74" fillId="0" borderId="0" xfId="0" applyFont="1" applyAlignment="1">
      <alignment horizontal="left" vertical="center" wrapText="1" indent="2"/>
    </xf>
    <xf numFmtId="0" fontId="75" fillId="0" borderId="17" xfId="0" applyFont="1" applyBorder="1" applyAlignment="1">
      <alignment horizontal="center"/>
    </xf>
    <xf numFmtId="0" fontId="75" fillId="0" borderId="17" xfId="0" applyFont="1" applyBorder="1" applyAlignment="1">
      <alignment horizontal="center" wrapText="1"/>
    </xf>
    <xf numFmtId="0" fontId="75" fillId="0" borderId="17" xfId="0" applyFont="1" applyBorder="1" applyAlignment="1">
      <alignment horizontal="center" vertical="center" wrapText="1"/>
    </xf>
    <xf numFmtId="0" fontId="2" fillId="0" borderId="0" xfId="0" applyFont="1" applyAlignment="1">
      <alignment horizontal="center" vertical="center" wrapText="1"/>
    </xf>
    <xf numFmtId="0" fontId="74" fillId="0" borderId="0" xfId="0" applyFont="1" applyAlignment="1">
      <alignment horizontal="center" vertical="center" wrapText="1"/>
    </xf>
    <xf numFmtId="0" fontId="75" fillId="43" borderId="0" xfId="0" applyFont="1" applyFill="1" applyAlignment="1">
      <alignment horizontal="center"/>
    </xf>
    <xf numFmtId="0" fontId="75" fillId="0" borderId="21" xfId="0" applyFont="1" applyBorder="1" applyAlignment="1">
      <alignment horizontal="center" vertical="center" wrapText="1"/>
    </xf>
    <xf numFmtId="0" fontId="75" fillId="0" borderId="21" xfId="0" applyFont="1" applyBorder="1" applyAlignment="1">
      <alignment horizontal="center" wrapText="1"/>
    </xf>
  </cellXfs>
  <cellStyles count="215">
    <cellStyle name="Normal" xfId="0"/>
    <cellStyle name="??&amp;_x0012_?&amp;_x000B_" xfId="15"/>
    <cellStyle name="??&amp;_x0012_?&amp;_x000B_ 2" xfId="16"/>
    <cellStyle name="??&amp;_x0012_?&amp;_x000B_?_x0008_*_x0007_?" xfId="17"/>
    <cellStyle name="??&amp;_x0012_?&amp;_x000B_?_x0008_*_x0007_?_x0007_" xfId="18"/>
    <cellStyle name="??&amp;_x0012_?&amp;_x000B_?_x0008_*_x0007_?_x0007__x0001__x0001_" xfId="19"/>
    <cellStyle name="??&amp;_x0012_?&amp;_x000B_?_x0008_*_x0007_? 2" xfId="20"/>
    <cellStyle name="??&amp;_x0012_?&amp;_x000B_?_x0008_*_x0007_?_x0007_ 2" xfId="21"/>
    <cellStyle name="??&amp;_x0012_?&amp;_x000B_?_x0008_*_x0007_?_x0007__x0001__x0001_ 2" xfId="22"/>
    <cellStyle name="??&amp;_x0012_?&amp;_x000B_?_x0008_*_x0007_? 3" xfId="23"/>
    <cellStyle name="??&amp;_x0012_?&amp;_x000B_?_x0008_*_x0007_?_x0007_ 3" xfId="24"/>
    <cellStyle name="??&amp;_x0012_?&amp;_x000B_?_x0008_*_x0007_?_x0007__x0001__x0001_ 3" xfId="25"/>
    <cellStyle name="??_?.????" xfId="26"/>
    <cellStyle name="_Agilent Restated Financial FY02-Q306 v.7" xfId="27"/>
    <cellStyle name="_Amount" xfId="28"/>
    <cellStyle name="_Apr '05 financials recon v5" xfId="29"/>
    <cellStyle name="_Center" xfId="30"/>
    <cellStyle name="_Copy of FY06 Jan Cash Flow v10" xfId="31"/>
    <cellStyle name="_Copy of FY06 Jan Cash Flow v10 2" xfId="32"/>
    <cellStyle name="_Desc" xfId="33"/>
    <cellStyle name="_Disc Ops Footnote v3 - Balance sheet" xfId="34"/>
    <cellStyle name="_Disc Ops Footnote v3 - Balance sheet 2" xfId="35"/>
    <cellStyle name="_DOH Q107 Back up" xfId="36"/>
    <cellStyle name="_Inc Stmt-press release 5-9" xfId="37"/>
    <cellStyle name="_Oct'05 financials recon - DISC OPS v5" xfId="38"/>
    <cellStyle name="_Oct'05 financials recon - DISC OPS v5 2" xfId="39"/>
    <cellStyle name="_PY PF web tables" xfId="40"/>
    <cellStyle name="_PY PF web tables 2" xfId="41"/>
    <cellStyle name="_Q106Recon" xfId="42"/>
    <cellStyle name="_Q106Recon 2" xfId="43"/>
    <cellStyle name="_Q2'09 ATD Conf Call Notes Essbase 5.13.09" xfId="44"/>
    <cellStyle name="£ BP" xfId="45"/>
    <cellStyle name="£ BP 2" xfId="46"/>
    <cellStyle name="¥ JY" xfId="47"/>
    <cellStyle name="¥ JY 2" xfId="48"/>
    <cellStyle name="20% - Accent1" xfId="49"/>
    <cellStyle name="20% - Accent2" xfId="50"/>
    <cellStyle name="20% - Accent3" xfId="51"/>
    <cellStyle name="20% - Accent4" xfId="52"/>
    <cellStyle name="20% - Accent5" xfId="53"/>
    <cellStyle name="20% - Accent6" xfId="54"/>
    <cellStyle name="40% - Accent1" xfId="55"/>
    <cellStyle name="40% - Accent2" xfId="56"/>
    <cellStyle name="40% - Accent3" xfId="57"/>
    <cellStyle name="40% - Accent4" xfId="58"/>
    <cellStyle name="40% - Accent5" xfId="59"/>
    <cellStyle name="40% - Accent6" xfId="60"/>
    <cellStyle name="60% - Accent1" xfId="61"/>
    <cellStyle name="60% - Accent2" xfId="62"/>
    <cellStyle name="60% - Accent3" xfId="63"/>
    <cellStyle name="60% - Accent4" xfId="64"/>
    <cellStyle name="60% - Accent5" xfId="65"/>
    <cellStyle name="60% - Accent6" xfId="66"/>
    <cellStyle name="Accent1" xfId="67"/>
    <cellStyle name="Accent2" xfId="68"/>
    <cellStyle name="Accent3" xfId="69"/>
    <cellStyle name="Accent4" xfId="70"/>
    <cellStyle name="Accent5" xfId="71"/>
    <cellStyle name="Accent6" xfId="72"/>
    <cellStyle name="Actual Date" xfId="73"/>
    <cellStyle name="Actual Date 2" xfId="74"/>
    <cellStyle name="Bad" xfId="75"/>
    <cellStyle name="Bold/Border" xfId="76"/>
    <cellStyle name="Border" xfId="77"/>
    <cellStyle name="Bullet" xfId="78"/>
    <cellStyle name="Bullet 2" xfId="79"/>
    <cellStyle name="C:\WINNT" xfId="80"/>
    <cellStyle name="C:\WINNT 2"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Cell" xfId="91"/>
    <cellStyle name="Comma" xfId="92"/>
    <cellStyle name="Comma [0]" xfId="93"/>
    <cellStyle name="Comma [00]" xfId="94"/>
    <cellStyle name="Comma 2" xfId="95"/>
    <cellStyle name="Comma 2 2" xfId="96"/>
    <cellStyle name="Comma 3" xfId="97"/>
    <cellStyle name="Comma 3 2" xfId="98"/>
    <cellStyle name="Comma 37" xfId="99"/>
    <cellStyle name="Comma 38" xfId="100"/>
    <cellStyle name="Comma0" xfId="101"/>
    <cellStyle name="Comma0 - Style3" xfId="102"/>
    <cellStyle name="Comma0 2" xfId="103"/>
    <cellStyle name="Comma0 3" xfId="104"/>
    <cellStyle name="Comma0_02-2006 EPS" xfId="105"/>
    <cellStyle name="Compressed" xfId="106"/>
    <cellStyle name="Curren - Style4" xfId="107"/>
    <cellStyle name="Currency" xfId="108"/>
    <cellStyle name="Currency [0]" xfId="109"/>
    <cellStyle name="Currency [00]" xfId="110"/>
    <cellStyle name="Currency 2" xfId="111"/>
    <cellStyle name="Currency 2 2" xfId="112"/>
    <cellStyle name="Currency 3" xfId="113"/>
    <cellStyle name="Currency 3 2" xfId="114"/>
    <cellStyle name="Currency 34" xfId="115"/>
    <cellStyle name="Currency0" xfId="116"/>
    <cellStyle name="Currency0 2" xfId="117"/>
    <cellStyle name="Dash" xfId="118"/>
    <cellStyle name="Dash 2" xfId="119"/>
    <cellStyle name="Date" xfId="120"/>
    <cellStyle name="Date 2" xfId="121"/>
    <cellStyle name="Date Short" xfId="122"/>
    <cellStyle name="Enter Currency (0)" xfId="123"/>
    <cellStyle name="Enter Currency (2)" xfId="124"/>
    <cellStyle name="Enter Units (0)" xfId="125"/>
    <cellStyle name="Enter Units (1)" xfId="126"/>
    <cellStyle name="Enter Units (2)" xfId="127"/>
    <cellStyle name="Explanatory Text" xfId="128"/>
    <cellStyle name="Fixed" xfId="129"/>
    <cellStyle name="Fixed 2" xfId="130"/>
    <cellStyle name="Followed Hyperlink" xfId="131"/>
    <cellStyle name="Good" xfId="132"/>
    <cellStyle name="Grey" xfId="133"/>
    <cellStyle name="HEADER" xfId="134"/>
    <cellStyle name="Header1" xfId="135"/>
    <cellStyle name="Header2" xfId="136"/>
    <cellStyle name="Heading" xfId="137"/>
    <cellStyle name="Heading 1" xfId="138"/>
    <cellStyle name="Heading 1 2" xfId="139"/>
    <cellStyle name="Heading 2" xfId="140"/>
    <cellStyle name="Heading 2 2" xfId="141"/>
    <cellStyle name="Heading 2 2 2" xfId="142"/>
    <cellStyle name="Heading 3" xfId="143"/>
    <cellStyle name="Heading 4" xfId="144"/>
    <cellStyle name="Heading 5" xfId="145"/>
    <cellStyle name="heading info" xfId="146"/>
    <cellStyle name="Heading1" xfId="147"/>
    <cellStyle name="Heading1 2" xfId="148"/>
    <cellStyle name="Heading2" xfId="149"/>
    <cellStyle name="Heading2 2" xfId="150"/>
    <cellStyle name="Heading3" xfId="151"/>
    <cellStyle name="HIGHLIGHT" xfId="152"/>
    <cellStyle name="Hyperlink" xfId="153"/>
    <cellStyle name="IMR" xfId="154"/>
    <cellStyle name="IMR 2" xfId="155"/>
    <cellStyle name="Input" xfId="156"/>
    <cellStyle name="Input [yellow]" xfId="157"/>
    <cellStyle name="Link Currency (0)" xfId="158"/>
    <cellStyle name="Link Currency (2)" xfId="159"/>
    <cellStyle name="Link Units (0)" xfId="160"/>
    <cellStyle name="Link Units (1)" xfId="161"/>
    <cellStyle name="Link Units (2)" xfId="162"/>
    <cellStyle name="Linked Cell" xfId="163"/>
    <cellStyle name="Neutral" xfId="164"/>
    <cellStyle name="no dec" xfId="165"/>
    <cellStyle name="Normal - Style1" xfId="166"/>
    <cellStyle name="Normal - Style1 2" xfId="167"/>
    <cellStyle name="Normal 2" xfId="168"/>
    <cellStyle name="Normal 2 4" xfId="169"/>
    <cellStyle name="Normal 3" xfId="170"/>
    <cellStyle name="Normal 3 2" xfId="171"/>
    <cellStyle name="Normal 4" xfId="172"/>
    <cellStyle name="Normal 4 2" xfId="173"/>
    <cellStyle name="Normal_Q1'01 Press Release 2" xfId="174"/>
    <cellStyle name="Normal2" xfId="175"/>
    <cellStyle name="Note" xfId="176"/>
    <cellStyle name="Output" xfId="177"/>
    <cellStyle name="Output Amounts" xfId="178"/>
    <cellStyle name="Output Column Headings" xfId="179"/>
    <cellStyle name="Output Line Items" xfId="180"/>
    <cellStyle name="Output Report Heading" xfId="181"/>
    <cellStyle name="Output Report Title" xfId="182"/>
    <cellStyle name="Percen - Style1" xfId="183"/>
    <cellStyle name="Percent" xfId="184"/>
    <cellStyle name="Percent [0]" xfId="185"/>
    <cellStyle name="Percent [00]" xfId="186"/>
    <cellStyle name="Percent [2]" xfId="187"/>
    <cellStyle name="Percent [2] 2" xfId="188"/>
    <cellStyle name="Percent 2" xfId="189"/>
    <cellStyle name="Percent 2 2" xfId="190"/>
    <cellStyle name="Percent 3" xfId="191"/>
    <cellStyle name="Percent 3 2" xfId="192"/>
    <cellStyle name="Percent 3 2 2" xfId="193"/>
    <cellStyle name="Percent 36" xfId="194"/>
    <cellStyle name="Percent 37" xfId="195"/>
    <cellStyle name="PrePop Currency (0)" xfId="196"/>
    <cellStyle name="PrePop Currency (2)" xfId="197"/>
    <cellStyle name="PrePop Units (0)" xfId="198"/>
    <cellStyle name="PrePop Units (1)" xfId="199"/>
    <cellStyle name="PrePop Units (2)" xfId="200"/>
    <cellStyle name="PSChar" xfId="201"/>
    <cellStyle name="PSDate" xfId="202"/>
    <cellStyle name="PSDec" xfId="203"/>
    <cellStyle name="PSHeading" xfId="204"/>
    <cellStyle name="PSInt" xfId="205"/>
    <cellStyle name="PSSpacer" xfId="206"/>
    <cellStyle name="Style 1" xfId="207"/>
    <cellStyle name="Style 1 2" xfId="208"/>
    <cellStyle name="Text Indent A" xfId="209"/>
    <cellStyle name="Text Indent B" xfId="210"/>
    <cellStyle name="Text Indent C" xfId="211"/>
    <cellStyle name="Times New Roman" xfId="212"/>
    <cellStyle name="Title" xfId="213"/>
    <cellStyle name="Title1" xfId="214"/>
    <cellStyle name="Title2" xfId="215"/>
    <cellStyle name="Title3" xfId="216"/>
    <cellStyle name="Total" xfId="217"/>
    <cellStyle name="Total 2" xfId="218"/>
    <cellStyle name="Unprot" xfId="219"/>
    <cellStyle name="Unprot$" xfId="220"/>
    <cellStyle name="Unprot$ 2" xfId="221"/>
    <cellStyle name="Unprotect" xfId="222"/>
    <cellStyle name="Warning Text" xfId="223"/>
    <cellStyle name="桁区切り [0.00]_Book2" xfId="224"/>
    <cellStyle name="桁区切り_Book2" xfId="225"/>
    <cellStyle name="標準_Book2" xfId="226"/>
    <cellStyle name="通貨 [0.00]_Book2" xfId="227"/>
    <cellStyle name="通貨_Book2"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zoomScale="80" zoomScaleNormal="80" zoomScalePageLayoutView="0" workbookViewId="0" topLeftCell="A1">
      <selection activeCell="A1" sqref="A1:F1"/>
    </sheetView>
  </sheetViews>
  <sheetFormatPr defaultColWidth="9.140625" defaultRowHeight="15.75" customHeight="1"/>
  <cols>
    <col min="1" max="1" width="69.00390625" style="18" customWidth="1"/>
    <col min="2" max="2" width="14.8515625" style="18" customWidth="1"/>
    <col min="3" max="3" width="5.421875" style="18" customWidth="1"/>
    <col min="4" max="4" width="14.8515625" style="18" customWidth="1"/>
    <col min="5" max="5" width="9.140625" style="18" customWidth="1"/>
    <col min="6" max="6" width="11.140625" style="18" customWidth="1"/>
    <col min="7" max="16384" width="9.140625" style="1" customWidth="1"/>
  </cols>
  <sheetData>
    <row r="1" spans="1:7" ht="15.75" customHeight="1">
      <c r="A1" s="115" t="s">
        <v>0</v>
      </c>
      <c r="B1" s="115"/>
      <c r="C1" s="115"/>
      <c r="D1" s="115"/>
      <c r="E1" s="115"/>
      <c r="F1" s="115"/>
      <c r="G1" s="60"/>
    </row>
    <row r="2" spans="1:7" ht="15.75" customHeight="1">
      <c r="A2" s="115" t="s">
        <v>1</v>
      </c>
      <c r="B2" s="115"/>
      <c r="C2" s="115"/>
      <c r="D2" s="115"/>
      <c r="E2" s="115"/>
      <c r="F2" s="115"/>
      <c r="G2" s="60"/>
    </row>
    <row r="3" spans="1:7" ht="15.75" customHeight="1">
      <c r="A3" s="115" t="s">
        <v>2</v>
      </c>
      <c r="B3" s="115"/>
      <c r="C3" s="115"/>
      <c r="D3" s="115"/>
      <c r="E3" s="115"/>
      <c r="F3" s="115"/>
      <c r="G3" s="60"/>
    </row>
    <row r="4" spans="1:7" ht="15.75" customHeight="1">
      <c r="A4" s="115" t="s">
        <v>3</v>
      </c>
      <c r="B4" s="115"/>
      <c r="C4" s="115"/>
      <c r="D4" s="115"/>
      <c r="E4" s="115"/>
      <c r="F4" s="115"/>
      <c r="G4" s="60"/>
    </row>
    <row r="5" spans="1:7" ht="15.75" customHeight="1">
      <c r="A5" s="115" t="s">
        <v>4</v>
      </c>
      <c r="B5" s="115"/>
      <c r="C5" s="115"/>
      <c r="D5" s="115"/>
      <c r="E5" s="115"/>
      <c r="F5" s="115"/>
      <c r="G5" s="60"/>
    </row>
    <row r="8" spans="2:4" ht="12.75" customHeight="1">
      <c r="B8" s="114" t="s">
        <v>19</v>
      </c>
      <c r="C8" s="114"/>
      <c r="D8" s="114"/>
    </row>
    <row r="9" spans="2:6" ht="12.75" customHeight="1" thickBot="1">
      <c r="B9" s="116" t="s">
        <v>176</v>
      </c>
      <c r="C9" s="117"/>
      <c r="D9" s="117"/>
      <c r="F9" s="27" t="s">
        <v>5</v>
      </c>
    </row>
    <row r="10" spans="2:6" ht="30" customHeight="1" thickBot="1">
      <c r="B10" s="68">
        <v>2018</v>
      </c>
      <c r="D10" s="69">
        <v>2017</v>
      </c>
      <c r="F10" s="28" t="s">
        <v>6</v>
      </c>
    </row>
    <row r="11" ht="12.75" customHeight="1">
      <c r="F11" s="30"/>
    </row>
    <row r="12" spans="1:6" ht="12.75" customHeight="1">
      <c r="A12" s="18" t="s">
        <v>52</v>
      </c>
      <c r="B12" s="17">
        <v>1203</v>
      </c>
      <c r="D12" s="17">
        <v>1114</v>
      </c>
      <c r="F12" s="29">
        <f>(B12-D12)/D12</f>
        <v>0.07989228007181329</v>
      </c>
    </row>
    <row r="13" ht="12.75" customHeight="1">
      <c r="F13" s="30"/>
    </row>
    <row r="14" spans="1:6" ht="12.75" customHeight="1">
      <c r="A14" s="18" t="s">
        <v>7</v>
      </c>
      <c r="F14" s="30"/>
    </row>
    <row r="15" spans="1:6" ht="12.75" customHeight="1">
      <c r="A15" s="31" t="s">
        <v>8</v>
      </c>
      <c r="B15" s="20">
        <v>542</v>
      </c>
      <c r="C15" s="20"/>
      <c r="D15" s="20">
        <v>518</v>
      </c>
      <c r="F15" s="29">
        <f>(B15-D15)/D15</f>
        <v>0.04633204633204633</v>
      </c>
    </row>
    <row r="16" spans="1:6" ht="12.75" customHeight="1">
      <c r="A16" s="31" t="s">
        <v>9</v>
      </c>
      <c r="B16" s="20">
        <v>97</v>
      </c>
      <c r="C16" s="20"/>
      <c r="D16" s="20">
        <v>87</v>
      </c>
      <c r="F16" s="29">
        <f>(B16-D16)/D16</f>
        <v>0.11494252873563218</v>
      </c>
    </row>
    <row r="17" spans="1:6" ht="12.75" customHeight="1">
      <c r="A17" s="31" t="s">
        <v>10</v>
      </c>
      <c r="B17" s="20">
        <v>339</v>
      </c>
      <c r="C17" s="20"/>
      <c r="D17" s="20">
        <v>308</v>
      </c>
      <c r="F17" s="29">
        <f>(B17-D17)/D17</f>
        <v>0.10064935064935066</v>
      </c>
    </row>
    <row r="18" spans="1:6" ht="12.75" customHeight="1">
      <c r="A18" s="32" t="s">
        <v>11</v>
      </c>
      <c r="B18" s="33">
        <f>SUM(B15:B17)</f>
        <v>978</v>
      </c>
      <c r="C18" s="20"/>
      <c r="D18" s="33">
        <f>SUM(D15:D17)</f>
        <v>913</v>
      </c>
      <c r="F18" s="29">
        <f>(B18-D18)/D18</f>
        <v>0.07119386637458927</v>
      </c>
    </row>
    <row r="19" ht="12.75" customHeight="1">
      <c r="F19" s="30"/>
    </row>
    <row r="20" spans="1:6" ht="12.75" customHeight="1">
      <c r="A20" s="18" t="s">
        <v>12</v>
      </c>
      <c r="B20" s="20">
        <f>B12-B18</f>
        <v>225</v>
      </c>
      <c r="C20" s="20"/>
      <c r="D20" s="20">
        <f>D12-D18</f>
        <v>201</v>
      </c>
      <c r="F20" s="29">
        <f>(B20-D20)/D20</f>
        <v>0.11940298507462686</v>
      </c>
    </row>
    <row r="21" spans="2:6" ht="12.75" customHeight="1">
      <c r="B21" s="20"/>
      <c r="C21" s="20"/>
      <c r="D21" s="20"/>
      <c r="F21" s="30"/>
    </row>
    <row r="22" spans="1:6" ht="12.75" customHeight="1">
      <c r="A22" s="18" t="s">
        <v>13</v>
      </c>
      <c r="B22" s="20">
        <v>9</v>
      </c>
      <c r="C22" s="20"/>
      <c r="D22" s="20">
        <v>6</v>
      </c>
      <c r="F22" s="29">
        <f>(B22-D22)/D22</f>
        <v>0.5</v>
      </c>
    </row>
    <row r="23" spans="1:6" ht="12.75" customHeight="1">
      <c r="A23" s="18" t="s">
        <v>14</v>
      </c>
      <c r="B23" s="20">
        <v>-18</v>
      </c>
      <c r="C23" s="20"/>
      <c r="D23" s="20">
        <v>-19</v>
      </c>
      <c r="F23" s="29">
        <f>(B23-D23)/D23</f>
        <v>-0.05263157894736842</v>
      </c>
    </row>
    <row r="24" spans="1:6" ht="12.75" customHeight="1">
      <c r="A24" s="18" t="s">
        <v>15</v>
      </c>
      <c r="B24" s="34">
        <v>26</v>
      </c>
      <c r="C24" s="20"/>
      <c r="D24" s="34">
        <v>5</v>
      </c>
      <c r="F24" s="80" t="s">
        <v>138</v>
      </c>
    </row>
    <row r="25" spans="2:6" ht="12.75" customHeight="1">
      <c r="B25" s="20"/>
      <c r="C25" s="20"/>
      <c r="D25" s="20"/>
      <c r="F25" s="29"/>
    </row>
    <row r="26" spans="1:6" ht="12.75" customHeight="1">
      <c r="A26" s="18" t="s">
        <v>126</v>
      </c>
      <c r="B26" s="20">
        <f>SUM(B20:B24)</f>
        <v>242</v>
      </c>
      <c r="C26" s="20"/>
      <c r="D26" s="20">
        <f>SUM(D20:D24)</f>
        <v>193</v>
      </c>
      <c r="F26" s="29">
        <f>(B26-D26)/D26</f>
        <v>0.2538860103626943</v>
      </c>
    </row>
    <row r="27" spans="2:6" ht="12.75" customHeight="1">
      <c r="B27" s="20"/>
      <c r="C27" s="20"/>
      <c r="D27" s="20"/>
      <c r="F27" s="30"/>
    </row>
    <row r="28" spans="1:6" ht="12.75" customHeight="1">
      <c r="A28" s="18" t="s">
        <v>113</v>
      </c>
      <c r="B28" s="53">
        <v>6</v>
      </c>
      <c r="C28" s="53"/>
      <c r="D28" s="53">
        <v>18</v>
      </c>
      <c r="F28" s="29">
        <f>(B28-D28)/D28</f>
        <v>-0.6666666666666666</v>
      </c>
    </row>
    <row r="29" spans="2:6" ht="12.75" customHeight="1">
      <c r="B29" s="20"/>
      <c r="C29" s="20"/>
      <c r="D29" s="20"/>
      <c r="F29" s="30"/>
    </row>
    <row r="30" spans="1:6" ht="12.75" customHeight="1" thickBot="1">
      <c r="A30" s="18" t="s">
        <v>158</v>
      </c>
      <c r="B30" s="21">
        <f>B26-B28</f>
        <v>236</v>
      </c>
      <c r="C30" s="20"/>
      <c r="D30" s="21">
        <f>D26-D28</f>
        <v>175</v>
      </c>
      <c r="F30" s="29">
        <f>(B30-D30)/D30</f>
        <v>0.3485714285714286</v>
      </c>
    </row>
    <row r="31" ht="12.75" customHeight="1" thickTop="1"/>
    <row r="32" ht="12.75" customHeight="1"/>
    <row r="33" ht="12.75" customHeight="1"/>
    <row r="34" ht="12.75" customHeight="1">
      <c r="A34" s="65" t="s">
        <v>159</v>
      </c>
    </row>
    <row r="35" spans="1:4" ht="12.75" customHeight="1">
      <c r="A35" s="66" t="s">
        <v>127</v>
      </c>
      <c r="B35" s="43">
        <f>B30/B39</f>
        <v>0.7375</v>
      </c>
      <c r="D35" s="43">
        <f>D30/D39</f>
        <v>0.5451713395638629</v>
      </c>
    </row>
    <row r="36" spans="1:4" ht="12.75" customHeight="1">
      <c r="A36" s="67" t="s">
        <v>128</v>
      </c>
      <c r="B36" s="43">
        <f>B30/B40</f>
        <v>0.7283950617283951</v>
      </c>
      <c r="D36" s="43">
        <f>D30/D40</f>
        <v>0.5368098159509203</v>
      </c>
    </row>
    <row r="37" spans="1:4" ht="12.75" customHeight="1">
      <c r="A37" s="36"/>
      <c r="B37" s="37"/>
      <c r="D37" s="37"/>
    </row>
    <row r="38" ht="12.75" customHeight="1">
      <c r="A38" s="65" t="s">
        <v>160</v>
      </c>
    </row>
    <row r="39" spans="1:4" ht="12.75" customHeight="1">
      <c r="A39" s="66" t="s">
        <v>127</v>
      </c>
      <c r="B39" s="20">
        <v>320</v>
      </c>
      <c r="D39" s="20">
        <v>321</v>
      </c>
    </row>
    <row r="40" spans="1:4" ht="12.75" customHeight="1">
      <c r="A40" s="67" t="s">
        <v>128</v>
      </c>
      <c r="B40" s="20">
        <v>324</v>
      </c>
      <c r="D40" s="20">
        <v>326</v>
      </c>
    </row>
    <row r="41" ht="12.75" customHeight="1"/>
    <row r="42" spans="1:4" ht="12.75" customHeight="1">
      <c r="A42" s="18" t="s">
        <v>16</v>
      </c>
      <c r="B42" s="38">
        <v>0.149</v>
      </c>
      <c r="D42" s="38">
        <v>0.132</v>
      </c>
    </row>
    <row r="43" ht="12.75" customHeight="1"/>
    <row r="44" ht="12.75" customHeight="1">
      <c r="A44" s="63"/>
    </row>
    <row r="45" ht="12.75" customHeight="1"/>
    <row r="46" ht="12.75" customHeight="1"/>
    <row r="47" ht="12.75" customHeight="1"/>
    <row r="48" ht="12.75" customHeight="1"/>
    <row r="49" ht="12.75" customHeight="1"/>
    <row r="50" ht="12.75" customHeight="1"/>
    <row r="51" spans="1:6" ht="12.75" customHeight="1">
      <c r="A51" s="47" t="s">
        <v>17</v>
      </c>
      <c r="B51" s="47"/>
      <c r="C51" s="47"/>
      <c r="D51" s="47"/>
      <c r="E51" s="47"/>
      <c r="F51" s="47"/>
    </row>
    <row r="54" spans="1:7" ht="15.75" customHeight="1">
      <c r="A54" s="113" t="s">
        <v>18</v>
      </c>
      <c r="B54" s="113"/>
      <c r="C54" s="113"/>
      <c r="D54" s="113"/>
      <c r="E54" s="113"/>
      <c r="F54" s="113"/>
      <c r="G54" s="72"/>
    </row>
    <row r="57" spans="1:7" ht="15.75" customHeight="1">
      <c r="A57" s="113"/>
      <c r="B57" s="113"/>
      <c r="C57" s="113"/>
      <c r="D57" s="113"/>
      <c r="E57" s="113"/>
      <c r="F57" s="113"/>
      <c r="G57" s="113"/>
    </row>
  </sheetData>
  <sheetProtection password="CC8A" sheet="1"/>
  <mergeCells count="9">
    <mergeCell ref="A57:G57"/>
    <mergeCell ref="B8:D8"/>
    <mergeCell ref="A1:F1"/>
    <mergeCell ref="A2:F2"/>
    <mergeCell ref="A3:F3"/>
    <mergeCell ref="A4:F4"/>
    <mergeCell ref="A5:F5"/>
    <mergeCell ref="A54:F54"/>
    <mergeCell ref="B9:D9"/>
  </mergeCells>
  <printOptions/>
  <pageMargins left="0.7" right="0.7" top="0.75" bottom="0.75" header="0.3" footer="0.3"/>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57"/>
  <sheetViews>
    <sheetView zoomScale="80" zoomScaleNormal="80" zoomScalePageLayoutView="0" workbookViewId="0" topLeftCell="A1">
      <selection activeCell="A1" sqref="A1:F1"/>
    </sheetView>
  </sheetViews>
  <sheetFormatPr defaultColWidth="9.140625" defaultRowHeight="15.75" customHeight="1"/>
  <cols>
    <col min="1" max="1" width="69.00390625" style="18" customWidth="1"/>
    <col min="2" max="2" width="14.8515625" style="18" customWidth="1"/>
    <col min="3" max="3" width="5.421875" style="18" customWidth="1"/>
    <col min="4" max="4" width="14.8515625" style="18" customWidth="1"/>
    <col min="5" max="5" width="9.140625" style="18" customWidth="1"/>
    <col min="6" max="6" width="11.140625" style="18" customWidth="1"/>
    <col min="7" max="16384" width="9.140625" style="1" customWidth="1"/>
  </cols>
  <sheetData>
    <row r="1" spans="1:7" ht="15.75" customHeight="1">
      <c r="A1" s="115" t="s">
        <v>0</v>
      </c>
      <c r="B1" s="115"/>
      <c r="C1" s="115"/>
      <c r="D1" s="115"/>
      <c r="E1" s="115"/>
      <c r="F1" s="115"/>
      <c r="G1" s="60"/>
    </row>
    <row r="2" spans="1:7" ht="15.75" customHeight="1">
      <c r="A2" s="115" t="s">
        <v>1</v>
      </c>
      <c r="B2" s="115"/>
      <c r="C2" s="115"/>
      <c r="D2" s="115"/>
      <c r="E2" s="115"/>
      <c r="F2" s="115"/>
      <c r="G2" s="60"/>
    </row>
    <row r="3" spans="1:7" ht="15.75" customHeight="1">
      <c r="A3" s="115" t="s">
        <v>2</v>
      </c>
      <c r="B3" s="115"/>
      <c r="C3" s="115"/>
      <c r="D3" s="115"/>
      <c r="E3" s="115"/>
      <c r="F3" s="115"/>
      <c r="G3" s="60"/>
    </row>
    <row r="4" spans="1:7" ht="15.75" customHeight="1">
      <c r="A4" s="115" t="s">
        <v>3</v>
      </c>
      <c r="B4" s="115"/>
      <c r="C4" s="115"/>
      <c r="D4" s="115"/>
      <c r="E4" s="115"/>
      <c r="F4" s="115"/>
      <c r="G4" s="60"/>
    </row>
    <row r="5" spans="1:7" ht="15.75" customHeight="1">
      <c r="A5" s="115" t="s">
        <v>4</v>
      </c>
      <c r="B5" s="115"/>
      <c r="C5" s="115"/>
      <c r="D5" s="115"/>
      <c r="E5" s="115"/>
      <c r="F5" s="115"/>
      <c r="G5" s="60"/>
    </row>
    <row r="8" spans="2:4" ht="12.75" customHeight="1">
      <c r="B8" s="114" t="s">
        <v>177</v>
      </c>
      <c r="C8" s="114"/>
      <c r="D8" s="114"/>
    </row>
    <row r="9" spans="2:6" ht="12.75" customHeight="1" thickBot="1">
      <c r="B9" s="116" t="s">
        <v>176</v>
      </c>
      <c r="C9" s="117"/>
      <c r="D9" s="117"/>
      <c r="F9" s="81" t="s">
        <v>5</v>
      </c>
    </row>
    <row r="10" spans="2:6" ht="30" customHeight="1" thickBot="1">
      <c r="B10" s="68">
        <v>2018</v>
      </c>
      <c r="D10" s="69">
        <v>2017</v>
      </c>
      <c r="F10" s="82" t="s">
        <v>6</v>
      </c>
    </row>
    <row r="11" ht="12.75" customHeight="1">
      <c r="F11" s="84"/>
    </row>
    <row r="12" spans="1:6" ht="12.75" customHeight="1">
      <c r="A12" s="18" t="s">
        <v>52</v>
      </c>
      <c r="B12" s="17">
        <v>3620</v>
      </c>
      <c r="D12" s="17">
        <v>3283</v>
      </c>
      <c r="F12" s="29">
        <f>(B12-D12)/D12</f>
        <v>0.10265001522997258</v>
      </c>
    </row>
    <row r="13" ht="12.75" customHeight="1">
      <c r="F13" s="84"/>
    </row>
    <row r="14" spans="1:6" ht="12.75" customHeight="1">
      <c r="A14" s="18" t="s">
        <v>7</v>
      </c>
      <c r="F14" s="84"/>
    </row>
    <row r="15" spans="1:6" ht="12.75" customHeight="1">
      <c r="A15" s="31" t="s">
        <v>8</v>
      </c>
      <c r="B15" s="20">
        <v>1642</v>
      </c>
      <c r="C15" s="20"/>
      <c r="D15" s="20">
        <v>1521</v>
      </c>
      <c r="F15" s="29">
        <f>(B15-D15)/D15</f>
        <v>0.07955292570677186</v>
      </c>
    </row>
    <row r="16" spans="1:6" ht="12.75" customHeight="1">
      <c r="A16" s="31" t="s">
        <v>9</v>
      </c>
      <c r="B16" s="20">
        <v>281</v>
      </c>
      <c r="C16" s="20"/>
      <c r="D16" s="20">
        <v>250</v>
      </c>
      <c r="F16" s="29">
        <f>(B16-D16)/D16</f>
        <v>0.124</v>
      </c>
    </row>
    <row r="17" spans="1:6" ht="12.75" customHeight="1">
      <c r="A17" s="31" t="s">
        <v>10</v>
      </c>
      <c r="B17" s="20">
        <v>1018</v>
      </c>
      <c r="C17" s="20"/>
      <c r="D17" s="20">
        <v>904</v>
      </c>
      <c r="F17" s="29">
        <f>(B17-D17)/D17</f>
        <v>0.1261061946902655</v>
      </c>
    </row>
    <row r="18" spans="1:6" ht="12.75" customHeight="1">
      <c r="A18" s="32" t="s">
        <v>11</v>
      </c>
      <c r="B18" s="33">
        <f>SUM(B15:B17)</f>
        <v>2941</v>
      </c>
      <c r="C18" s="20"/>
      <c r="D18" s="33">
        <f>SUM(D15:D17)</f>
        <v>2675</v>
      </c>
      <c r="F18" s="29">
        <f>(B18-D18)/D18</f>
        <v>0.0994392523364486</v>
      </c>
    </row>
    <row r="19" ht="12.75" customHeight="1">
      <c r="F19" s="84"/>
    </row>
    <row r="20" spans="1:6" ht="12.75" customHeight="1">
      <c r="A20" s="18" t="s">
        <v>12</v>
      </c>
      <c r="B20" s="20">
        <f>B12-B18</f>
        <v>679</v>
      </c>
      <c r="C20" s="20"/>
      <c r="D20" s="20">
        <f>D12-D18</f>
        <v>608</v>
      </c>
      <c r="F20" s="29">
        <f>(B20-D20)/D20</f>
        <v>0.11677631578947369</v>
      </c>
    </row>
    <row r="21" spans="2:6" ht="12.75" customHeight="1">
      <c r="B21" s="20"/>
      <c r="C21" s="20"/>
      <c r="D21" s="20"/>
      <c r="F21" s="84"/>
    </row>
    <row r="22" spans="1:6" ht="12.75" customHeight="1">
      <c r="A22" s="18" t="s">
        <v>13</v>
      </c>
      <c r="B22" s="20">
        <v>28</v>
      </c>
      <c r="C22" s="20"/>
      <c r="D22" s="20">
        <v>15</v>
      </c>
      <c r="F22" s="29">
        <f>(B22-D22)/D22</f>
        <v>0.8666666666666667</v>
      </c>
    </row>
    <row r="23" spans="1:6" ht="12.75" customHeight="1">
      <c r="A23" s="18" t="s">
        <v>14</v>
      </c>
      <c r="B23" s="20">
        <v>-57</v>
      </c>
      <c r="C23" s="20"/>
      <c r="D23" s="20">
        <v>-59</v>
      </c>
      <c r="F23" s="29">
        <f>(B23-D23)/D23</f>
        <v>-0.03389830508474576</v>
      </c>
    </row>
    <row r="24" spans="1:6" ht="12.75" customHeight="1">
      <c r="A24" s="18" t="s">
        <v>15</v>
      </c>
      <c r="B24" s="34">
        <v>52</v>
      </c>
      <c r="C24" s="20"/>
      <c r="D24" s="34">
        <v>13</v>
      </c>
      <c r="F24" s="80" t="s">
        <v>138</v>
      </c>
    </row>
    <row r="25" spans="2:6" ht="12.75" customHeight="1">
      <c r="B25" s="20"/>
      <c r="C25" s="20"/>
      <c r="D25" s="20"/>
      <c r="F25" s="29"/>
    </row>
    <row r="26" spans="1:6" ht="12.75" customHeight="1">
      <c r="A26" s="18" t="s">
        <v>126</v>
      </c>
      <c r="B26" s="20">
        <f>SUM(B20:B24)</f>
        <v>702</v>
      </c>
      <c r="C26" s="20"/>
      <c r="D26" s="20">
        <f>SUM(D20:D24)</f>
        <v>577</v>
      </c>
      <c r="F26" s="29">
        <f>(B26-D26)/D26</f>
        <v>0.21663778162911612</v>
      </c>
    </row>
    <row r="27" spans="2:6" ht="12.75" customHeight="1">
      <c r="B27" s="20"/>
      <c r="C27" s="20"/>
      <c r="D27" s="20"/>
      <c r="F27" s="84"/>
    </row>
    <row r="28" spans="1:6" ht="12.75" customHeight="1">
      <c r="A28" s="18" t="s">
        <v>113</v>
      </c>
      <c r="B28" s="53">
        <v>581</v>
      </c>
      <c r="C28" s="53"/>
      <c r="D28" s="53">
        <v>70</v>
      </c>
      <c r="F28" s="80" t="s">
        <v>138</v>
      </c>
    </row>
    <row r="29" spans="2:6" ht="12.75" customHeight="1">
      <c r="B29" s="20"/>
      <c r="C29" s="20"/>
      <c r="D29" s="20"/>
      <c r="F29" s="84"/>
    </row>
    <row r="30" spans="1:6" ht="12.75" customHeight="1" thickBot="1">
      <c r="A30" s="18" t="s">
        <v>158</v>
      </c>
      <c r="B30" s="21">
        <f>B26-B28</f>
        <v>121</v>
      </c>
      <c r="C30" s="20"/>
      <c r="D30" s="21">
        <f>D26-D28</f>
        <v>507</v>
      </c>
      <c r="F30" s="80" t="s">
        <v>138</v>
      </c>
    </row>
    <row r="31" ht="12.75" customHeight="1" thickTop="1"/>
    <row r="32" ht="12.75" customHeight="1"/>
    <row r="33" ht="12.75" customHeight="1"/>
    <row r="34" ht="12.75" customHeight="1">
      <c r="A34" s="65" t="s">
        <v>159</v>
      </c>
    </row>
    <row r="35" spans="1:4" ht="12.75" customHeight="1">
      <c r="A35" s="66" t="s">
        <v>127</v>
      </c>
      <c r="B35" s="43">
        <f>B30/B39</f>
        <v>0.37577639751552794</v>
      </c>
      <c r="D35" s="43">
        <f>D30/D39</f>
        <v>1.5745341614906831</v>
      </c>
    </row>
    <row r="36" spans="1:4" ht="12.75" customHeight="1">
      <c r="A36" s="67" t="s">
        <v>128</v>
      </c>
      <c r="B36" s="43">
        <f>B30/B40</f>
        <v>0.37116564417177916</v>
      </c>
      <c r="D36" s="43">
        <f>D30/D40</f>
        <v>1.56</v>
      </c>
    </row>
    <row r="37" spans="1:4" ht="12.75" customHeight="1">
      <c r="A37" s="36"/>
      <c r="B37" s="37"/>
      <c r="D37" s="37"/>
    </row>
    <row r="38" ht="12.75" customHeight="1">
      <c r="A38" s="65" t="s">
        <v>160</v>
      </c>
    </row>
    <row r="39" spans="1:4" ht="12.75" customHeight="1">
      <c r="A39" s="66" t="s">
        <v>127</v>
      </c>
      <c r="B39" s="20">
        <v>322</v>
      </c>
      <c r="D39" s="20">
        <v>322</v>
      </c>
    </row>
    <row r="40" spans="1:4" ht="12.75" customHeight="1">
      <c r="A40" s="67" t="s">
        <v>128</v>
      </c>
      <c r="B40" s="20">
        <v>326</v>
      </c>
      <c r="D40" s="20">
        <v>325</v>
      </c>
    </row>
    <row r="41" ht="12.75" customHeight="1"/>
    <row r="42" spans="1:4" ht="12.75" customHeight="1">
      <c r="A42" s="18" t="s">
        <v>16</v>
      </c>
      <c r="B42" s="38">
        <v>0.447</v>
      </c>
      <c r="D42" s="38">
        <v>0.396</v>
      </c>
    </row>
    <row r="43" ht="12.75" customHeight="1"/>
    <row r="44" ht="12.75" customHeight="1">
      <c r="A44" s="63"/>
    </row>
    <row r="45" ht="12.75" customHeight="1"/>
    <row r="46" ht="12.75" customHeight="1"/>
    <row r="47" ht="12.75" customHeight="1"/>
    <row r="48" ht="12.75" customHeight="1"/>
    <row r="49" ht="12.75" customHeight="1"/>
    <row r="50" ht="12.75" customHeight="1"/>
    <row r="51" spans="1:6" ht="12.75" customHeight="1">
      <c r="A51" s="84" t="s">
        <v>17</v>
      </c>
      <c r="B51" s="84"/>
      <c r="C51" s="84"/>
      <c r="D51" s="84"/>
      <c r="E51" s="84"/>
      <c r="F51" s="84"/>
    </row>
    <row r="54" spans="1:7" ht="15.75" customHeight="1">
      <c r="A54" s="113" t="s">
        <v>96</v>
      </c>
      <c r="B54" s="113"/>
      <c r="C54" s="113"/>
      <c r="D54" s="113"/>
      <c r="E54" s="113"/>
      <c r="F54" s="113"/>
      <c r="G54" s="72"/>
    </row>
    <row r="57" spans="1:7" ht="15.75" customHeight="1">
      <c r="A57" s="113"/>
      <c r="B57" s="113"/>
      <c r="C57" s="113"/>
      <c r="D57" s="113"/>
      <c r="E57" s="113"/>
      <c r="F57" s="113"/>
      <c r="G57" s="113"/>
    </row>
  </sheetData>
  <sheetProtection password="CC8A" sheet="1"/>
  <mergeCells count="9">
    <mergeCell ref="B9:D9"/>
    <mergeCell ref="A54:F54"/>
    <mergeCell ref="A57:G57"/>
    <mergeCell ref="A1:F1"/>
    <mergeCell ref="A2:F2"/>
    <mergeCell ref="A3:F3"/>
    <mergeCell ref="A4:F4"/>
    <mergeCell ref="A5:F5"/>
    <mergeCell ref="B8:D8"/>
  </mergeCells>
  <printOptions/>
  <pageMargins left="0.7" right="0.7" top="0.75" bottom="0.75" header="0.3" footer="0.3"/>
  <pageSetup fitToHeight="1" fitToWidth="1" horizontalDpi="600" verticalDpi="600" orientation="portrait" scale="72" r:id="rId1"/>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zoomScale="80" zoomScaleNormal="80" zoomScalePageLayoutView="0" workbookViewId="0" topLeftCell="A1">
      <selection activeCell="A1" sqref="A1:H1"/>
    </sheetView>
  </sheetViews>
  <sheetFormatPr defaultColWidth="9.140625" defaultRowHeight="15"/>
  <cols>
    <col min="1" max="1" width="64.7109375" style="1" customWidth="1"/>
    <col min="2" max="2" width="13.8515625" style="1" customWidth="1"/>
    <col min="3" max="3" width="2.57421875" style="1" customWidth="1"/>
    <col min="4" max="4" width="13.8515625" style="1" customWidth="1"/>
    <col min="5" max="5" width="2.57421875" style="1" customWidth="1"/>
    <col min="6" max="6" width="13.8515625" style="1" customWidth="1"/>
    <col min="7" max="7" width="2.57421875" style="1" customWidth="1"/>
    <col min="8" max="8" width="13.8515625" style="1" customWidth="1"/>
    <col min="9" max="16384" width="9.140625" style="1" customWidth="1"/>
  </cols>
  <sheetData>
    <row r="1" spans="1:8" ht="15.75" customHeight="1">
      <c r="A1" s="120" t="s">
        <v>0</v>
      </c>
      <c r="B1" s="120"/>
      <c r="C1" s="120"/>
      <c r="D1" s="120"/>
      <c r="E1" s="120"/>
      <c r="F1" s="120"/>
      <c r="G1" s="120"/>
      <c r="H1" s="120"/>
    </row>
    <row r="2" spans="1:8" ht="15.75" customHeight="1">
      <c r="A2" s="120" t="s">
        <v>188</v>
      </c>
      <c r="B2" s="120"/>
      <c r="C2" s="120"/>
      <c r="D2" s="120"/>
      <c r="E2" s="120"/>
      <c r="F2" s="120"/>
      <c r="G2" s="120"/>
      <c r="H2" s="120"/>
    </row>
    <row r="3" spans="1:8" ht="15.75" customHeight="1">
      <c r="A3" s="120" t="s">
        <v>20</v>
      </c>
      <c r="B3" s="120"/>
      <c r="C3" s="120"/>
      <c r="D3" s="120"/>
      <c r="E3" s="120"/>
      <c r="F3" s="120"/>
      <c r="G3" s="120"/>
      <c r="H3" s="120"/>
    </row>
    <row r="4" spans="1:8" ht="15.75" customHeight="1">
      <c r="A4" s="120" t="s">
        <v>3</v>
      </c>
      <c r="B4" s="120"/>
      <c r="C4" s="120"/>
      <c r="D4" s="120"/>
      <c r="E4" s="120"/>
      <c r="F4" s="120"/>
      <c r="G4" s="120"/>
      <c r="H4" s="120"/>
    </row>
    <row r="5" spans="1:8" ht="15.75" customHeight="1">
      <c r="A5" s="120" t="s">
        <v>4</v>
      </c>
      <c r="B5" s="120"/>
      <c r="C5" s="120"/>
      <c r="D5" s="120"/>
      <c r="E5" s="120"/>
      <c r="F5" s="120"/>
      <c r="G5" s="120"/>
      <c r="H5" s="120"/>
    </row>
    <row r="6" ht="15.75" customHeight="1"/>
    <row r="7" ht="15.75" customHeight="1"/>
    <row r="8" spans="2:8" ht="12.75">
      <c r="B8" s="119" t="s">
        <v>19</v>
      </c>
      <c r="C8" s="119"/>
      <c r="D8" s="119"/>
      <c r="E8" s="83"/>
      <c r="F8" s="119" t="s">
        <v>177</v>
      </c>
      <c r="G8" s="119"/>
      <c r="H8" s="119"/>
    </row>
    <row r="9" spans="2:8" ht="13.5" thickBot="1">
      <c r="B9" s="116" t="s">
        <v>176</v>
      </c>
      <c r="C9" s="117"/>
      <c r="D9" s="117"/>
      <c r="E9" s="87"/>
      <c r="F9" s="116" t="s">
        <v>176</v>
      </c>
      <c r="G9" s="117"/>
      <c r="H9" s="117"/>
    </row>
    <row r="10" spans="2:8" ht="30.75" customHeight="1" thickBot="1">
      <c r="B10" s="70">
        <v>2018</v>
      </c>
      <c r="C10" s="54"/>
      <c r="D10" s="69">
        <v>2017</v>
      </c>
      <c r="E10" s="88"/>
      <c r="F10" s="70">
        <v>2018</v>
      </c>
      <c r="G10" s="54"/>
      <c r="H10" s="69">
        <v>2017</v>
      </c>
    </row>
    <row r="11" ht="12.75">
      <c r="E11" s="52"/>
    </row>
    <row r="12" spans="1:8" ht="12.75">
      <c r="A12" s="1" t="s">
        <v>182</v>
      </c>
      <c r="B12" s="17">
        <v>236</v>
      </c>
      <c r="C12" s="18"/>
      <c r="D12" s="17">
        <v>175</v>
      </c>
      <c r="E12" s="89"/>
      <c r="F12" s="17">
        <v>121</v>
      </c>
      <c r="G12" s="18"/>
      <c r="H12" s="17">
        <v>507</v>
      </c>
    </row>
    <row r="13" spans="2:8" ht="12.75">
      <c r="B13" s="18"/>
      <c r="C13" s="18"/>
      <c r="D13" s="18"/>
      <c r="E13" s="90"/>
      <c r="F13" s="18"/>
      <c r="G13" s="18"/>
      <c r="H13" s="18"/>
    </row>
    <row r="14" spans="1:8" ht="12.75">
      <c r="A14" s="1" t="s">
        <v>21</v>
      </c>
      <c r="B14" s="18"/>
      <c r="C14" s="18"/>
      <c r="D14" s="18"/>
      <c r="E14" s="90"/>
      <c r="F14" s="18"/>
      <c r="G14" s="18"/>
      <c r="H14" s="18"/>
    </row>
    <row r="15" spans="2:8" ht="12.75">
      <c r="B15" s="18"/>
      <c r="C15" s="18"/>
      <c r="D15" s="18"/>
      <c r="E15" s="90"/>
      <c r="F15" s="18"/>
      <c r="G15" s="18"/>
      <c r="H15" s="18"/>
    </row>
    <row r="16" spans="1:8" ht="12.75">
      <c r="A16" s="11" t="s">
        <v>149</v>
      </c>
      <c r="B16" s="20">
        <v>6</v>
      </c>
      <c r="C16" s="20"/>
      <c r="D16" s="20">
        <v>-3</v>
      </c>
      <c r="E16" s="53"/>
      <c r="F16" s="39">
        <v>3</v>
      </c>
      <c r="G16" s="20"/>
      <c r="H16" s="20">
        <v>-3</v>
      </c>
    </row>
    <row r="17" spans="1:8" ht="12.75">
      <c r="A17" s="11" t="s">
        <v>151</v>
      </c>
      <c r="B17" s="39">
        <v>1</v>
      </c>
      <c r="C17" s="20"/>
      <c r="D17" s="39">
        <v>-1</v>
      </c>
      <c r="E17" s="91"/>
      <c r="F17" s="39">
        <v>4</v>
      </c>
      <c r="G17" s="20"/>
      <c r="H17" s="39">
        <v>-2</v>
      </c>
    </row>
    <row r="18" spans="1:8" ht="12.75">
      <c r="A18" s="11" t="s">
        <v>22</v>
      </c>
      <c r="B18" s="20">
        <v>-39</v>
      </c>
      <c r="C18" s="20"/>
      <c r="D18" s="20">
        <v>57</v>
      </c>
      <c r="E18" s="53"/>
      <c r="F18" s="20">
        <v>-13</v>
      </c>
      <c r="G18" s="20"/>
      <c r="H18" s="20">
        <v>61</v>
      </c>
    </row>
    <row r="19" spans="1:8" ht="12.75">
      <c r="A19" s="11" t="s">
        <v>97</v>
      </c>
      <c r="B19" s="20"/>
      <c r="C19" s="20"/>
      <c r="D19" s="20"/>
      <c r="E19" s="53"/>
      <c r="F19" s="20"/>
      <c r="G19" s="20"/>
      <c r="H19" s="20"/>
    </row>
    <row r="20" spans="1:8" ht="12.75">
      <c r="A20" s="4" t="s">
        <v>114</v>
      </c>
      <c r="B20" s="20">
        <v>8</v>
      </c>
      <c r="C20" s="20"/>
      <c r="D20" s="20">
        <v>8</v>
      </c>
      <c r="E20" s="53"/>
      <c r="F20" s="20">
        <v>21</v>
      </c>
      <c r="G20" s="20"/>
      <c r="H20" s="20">
        <v>34</v>
      </c>
    </row>
    <row r="21" spans="1:8" ht="12.75">
      <c r="A21" s="4" t="s">
        <v>115</v>
      </c>
      <c r="B21" s="20">
        <v>-1</v>
      </c>
      <c r="C21" s="20"/>
      <c r="D21" s="20">
        <v>-1</v>
      </c>
      <c r="E21" s="53"/>
      <c r="F21" s="20">
        <v>-4</v>
      </c>
      <c r="G21" s="20"/>
      <c r="H21" s="20">
        <v>-4</v>
      </c>
    </row>
    <row r="22" spans="1:8" ht="12.75">
      <c r="A22" s="1" t="s">
        <v>169</v>
      </c>
      <c r="B22" s="33">
        <f>SUM(B16:B21)</f>
        <v>-25</v>
      </c>
      <c r="C22" s="20"/>
      <c r="D22" s="33">
        <f>SUM(D16:D21)</f>
        <v>60</v>
      </c>
      <c r="E22" s="53"/>
      <c r="F22" s="33">
        <f>SUM(F16:F21)</f>
        <v>11</v>
      </c>
      <c r="G22" s="20"/>
      <c r="H22" s="33">
        <f>SUM(H16:H21)</f>
        <v>86</v>
      </c>
    </row>
    <row r="23" spans="2:8" ht="12.75">
      <c r="B23" s="18"/>
      <c r="C23" s="18"/>
      <c r="D23" s="18"/>
      <c r="E23" s="90"/>
      <c r="F23" s="18"/>
      <c r="G23" s="18"/>
      <c r="H23" s="18"/>
    </row>
    <row r="24" spans="1:8" ht="13.5" thickBot="1">
      <c r="A24" s="1" t="s">
        <v>183</v>
      </c>
      <c r="B24" s="35">
        <f>B12+B22</f>
        <v>211</v>
      </c>
      <c r="C24" s="18"/>
      <c r="D24" s="35">
        <f>D12+D22</f>
        <v>235</v>
      </c>
      <c r="E24" s="89"/>
      <c r="F24" s="35">
        <f>F12+F22</f>
        <v>132</v>
      </c>
      <c r="G24" s="18"/>
      <c r="H24" s="35">
        <f>H12+H22</f>
        <v>593</v>
      </c>
    </row>
    <row r="25" spans="5:8" ht="13.5" thickTop="1">
      <c r="E25" s="52"/>
      <c r="F25" s="18"/>
      <c r="G25" s="18"/>
      <c r="H25" s="18"/>
    </row>
    <row r="26" ht="14.25">
      <c r="A26" s="63"/>
    </row>
    <row r="29" ht="12.75">
      <c r="A29" s="1" t="s">
        <v>98</v>
      </c>
    </row>
    <row r="35" spans="1:8" ht="12.75">
      <c r="A35" s="118" t="s">
        <v>23</v>
      </c>
      <c r="B35" s="118"/>
      <c r="C35" s="118"/>
      <c r="D35" s="118"/>
      <c r="E35" s="118"/>
      <c r="F35" s="118"/>
      <c r="G35" s="118"/>
      <c r="H35" s="118"/>
    </row>
  </sheetData>
  <sheetProtection password="CC8A" sheet="1"/>
  <mergeCells count="10">
    <mergeCell ref="F9:H9"/>
    <mergeCell ref="A35:H35"/>
    <mergeCell ref="B9:D9"/>
    <mergeCell ref="B8:D8"/>
    <mergeCell ref="A1:H1"/>
    <mergeCell ref="A2:H2"/>
    <mergeCell ref="A3:H3"/>
    <mergeCell ref="A4:H4"/>
    <mergeCell ref="A5:H5"/>
    <mergeCell ref="F8:H8"/>
  </mergeCells>
  <printOptions/>
  <pageMargins left="0.95" right="0.95" top="0.75" bottom="0.75" header="0.3" footer="0.3"/>
  <pageSetup fitToHeight="1" fitToWidth="1" horizontalDpi="600" verticalDpi="600" orientation="portrait" scale="65" r:id="rId1"/>
</worksheet>
</file>

<file path=xl/worksheets/sheet4.xml><?xml version="1.0" encoding="utf-8"?>
<worksheet xmlns="http://schemas.openxmlformats.org/spreadsheetml/2006/main" xmlns:r="http://schemas.openxmlformats.org/officeDocument/2006/relationships">
  <sheetPr>
    <pageSetUpPr fitToPage="1"/>
  </sheetPr>
  <dimension ref="A1:H76"/>
  <sheetViews>
    <sheetView zoomScale="80" zoomScaleNormal="80" zoomScalePageLayoutView="0" workbookViewId="0" topLeftCell="A1">
      <selection activeCell="A1" sqref="A1:H1"/>
    </sheetView>
  </sheetViews>
  <sheetFormatPr defaultColWidth="9.140625" defaultRowHeight="15"/>
  <cols>
    <col min="1" max="3" width="4.00390625" style="1" customWidth="1"/>
    <col min="4" max="4" width="59.8515625" style="1" customWidth="1"/>
    <col min="5" max="5" width="14.8515625" style="1" customWidth="1"/>
    <col min="6" max="6" width="2.57421875" style="1" customWidth="1"/>
    <col min="7" max="7" width="14.8515625" style="1" customWidth="1"/>
    <col min="8" max="8" width="3.00390625" style="1" customWidth="1"/>
    <col min="9" max="16384" width="9.140625" style="1" customWidth="1"/>
  </cols>
  <sheetData>
    <row r="1" spans="1:8" s="12" customFormat="1" ht="15.75" customHeight="1">
      <c r="A1" s="115" t="s">
        <v>0</v>
      </c>
      <c r="B1" s="115"/>
      <c r="C1" s="115"/>
      <c r="D1" s="115"/>
      <c r="E1" s="115"/>
      <c r="F1" s="115"/>
      <c r="G1" s="115"/>
      <c r="H1" s="115"/>
    </row>
    <row r="2" spans="1:8" s="12" customFormat="1" ht="15.75" customHeight="1">
      <c r="A2" s="115" t="s">
        <v>24</v>
      </c>
      <c r="B2" s="115"/>
      <c r="C2" s="115"/>
      <c r="D2" s="115"/>
      <c r="E2" s="115"/>
      <c r="F2" s="115"/>
      <c r="G2" s="115"/>
      <c r="H2" s="115"/>
    </row>
    <row r="3" spans="1:8" s="12" customFormat="1" ht="15.75" customHeight="1">
      <c r="A3" s="115" t="s">
        <v>25</v>
      </c>
      <c r="B3" s="115"/>
      <c r="C3" s="115"/>
      <c r="D3" s="115"/>
      <c r="E3" s="115"/>
      <c r="F3" s="115"/>
      <c r="G3" s="115"/>
      <c r="H3" s="115"/>
    </row>
    <row r="4" spans="1:8" s="12" customFormat="1" ht="15.75" customHeight="1">
      <c r="A4" s="115" t="s">
        <v>3</v>
      </c>
      <c r="B4" s="115"/>
      <c r="C4" s="115"/>
      <c r="D4" s="115"/>
      <c r="E4" s="115"/>
      <c r="F4" s="115"/>
      <c r="G4" s="115"/>
      <c r="H4" s="115"/>
    </row>
    <row r="5" spans="1:8" s="12" customFormat="1" ht="15.75" customHeight="1">
      <c r="A5" s="115" t="s">
        <v>4</v>
      </c>
      <c r="B5" s="115"/>
      <c r="C5" s="115"/>
      <c r="D5" s="115"/>
      <c r="E5" s="115"/>
      <c r="F5" s="115"/>
      <c r="G5" s="115"/>
      <c r="H5" s="115"/>
    </row>
    <row r="6" ht="15.75" customHeight="1"/>
    <row r="7" ht="15.75" customHeight="1"/>
    <row r="8" spans="5:7" ht="12.75" customHeight="1">
      <c r="E8" s="46" t="s">
        <v>176</v>
      </c>
      <c r="F8" s="2"/>
      <c r="G8" s="22" t="s">
        <v>26</v>
      </c>
    </row>
    <row r="9" spans="5:7" ht="17.25" customHeight="1" thickBot="1">
      <c r="E9" s="73">
        <v>2018</v>
      </c>
      <c r="F9" s="2"/>
      <c r="G9" s="74">
        <v>2017</v>
      </c>
    </row>
    <row r="10" spans="1:7" ht="12.75" customHeight="1">
      <c r="A10" s="1" t="s">
        <v>27</v>
      </c>
      <c r="G10" s="64"/>
    </row>
    <row r="11" ht="12.75" customHeight="1"/>
    <row r="12" ht="12.75" customHeight="1">
      <c r="A12" s="1" t="s">
        <v>29</v>
      </c>
    </row>
    <row r="13" spans="2:7" ht="12.75" customHeight="1">
      <c r="B13" s="1" t="s">
        <v>30</v>
      </c>
      <c r="E13" s="5">
        <v>2131</v>
      </c>
      <c r="G13" s="5">
        <v>2678</v>
      </c>
    </row>
    <row r="14" spans="1:8" ht="12.75" customHeight="1">
      <c r="A14" s="18"/>
      <c r="B14" s="18" t="s">
        <v>31</v>
      </c>
      <c r="C14" s="18"/>
      <c r="D14" s="18"/>
      <c r="E14" s="20">
        <v>733</v>
      </c>
      <c r="F14" s="18"/>
      <c r="G14" s="20">
        <v>724</v>
      </c>
      <c r="H14" s="18"/>
    </row>
    <row r="15" spans="1:8" ht="12.75" customHeight="1">
      <c r="A15" s="18"/>
      <c r="B15" s="18" t="s">
        <v>32</v>
      </c>
      <c r="C15" s="18"/>
      <c r="D15" s="18"/>
      <c r="E15" s="20">
        <v>623</v>
      </c>
      <c r="F15" s="18"/>
      <c r="G15" s="20">
        <v>575</v>
      </c>
      <c r="H15" s="18"/>
    </row>
    <row r="16" spans="1:8" ht="12.75" customHeight="1">
      <c r="A16" s="18"/>
      <c r="B16" s="18" t="s">
        <v>33</v>
      </c>
      <c r="C16" s="18"/>
      <c r="D16" s="18"/>
      <c r="E16" s="19">
        <v>180</v>
      </c>
      <c r="F16" s="18"/>
      <c r="G16" s="19">
        <v>192</v>
      </c>
      <c r="H16" s="18"/>
    </row>
    <row r="17" spans="1:8" ht="12.75" customHeight="1">
      <c r="A17" s="18"/>
      <c r="B17" s="18"/>
      <c r="C17" s="18" t="s">
        <v>34</v>
      </c>
      <c r="D17" s="18"/>
      <c r="E17" s="40">
        <f>SUM(E13:E16)</f>
        <v>3667</v>
      </c>
      <c r="F17" s="18"/>
      <c r="G17" s="40">
        <f>SUM(G13:G16)</f>
        <v>4169</v>
      </c>
      <c r="H17" s="18"/>
    </row>
    <row r="18" spans="1:8" ht="12.75" customHeight="1">
      <c r="A18" s="18"/>
      <c r="B18" s="18"/>
      <c r="C18" s="18"/>
      <c r="D18" s="18"/>
      <c r="E18" s="20"/>
      <c r="F18" s="18"/>
      <c r="G18" s="20"/>
      <c r="H18" s="18"/>
    </row>
    <row r="19" spans="1:8" ht="12.75" customHeight="1">
      <c r="A19" s="18" t="s">
        <v>35</v>
      </c>
      <c r="B19" s="18"/>
      <c r="C19" s="18"/>
      <c r="D19" s="18"/>
      <c r="E19" s="20">
        <v>801</v>
      </c>
      <c r="F19" s="18"/>
      <c r="G19" s="20">
        <v>757</v>
      </c>
      <c r="H19" s="18"/>
    </row>
    <row r="20" spans="1:8" ht="12.75" customHeight="1">
      <c r="A20" s="18" t="s">
        <v>190</v>
      </c>
      <c r="B20" s="18"/>
      <c r="C20" s="18"/>
      <c r="D20" s="18"/>
      <c r="E20" s="20">
        <v>3448</v>
      </c>
      <c r="F20" s="18"/>
      <c r="G20" s="20">
        <v>2968</v>
      </c>
      <c r="H20" s="18"/>
    </row>
    <row r="21" spans="1:8" ht="12.75" customHeight="1">
      <c r="A21" s="18" t="s">
        <v>36</v>
      </c>
      <c r="B21" s="18"/>
      <c r="C21" s="18"/>
      <c r="D21" s="18"/>
      <c r="E21" s="20">
        <v>70</v>
      </c>
      <c r="F21" s="18"/>
      <c r="G21" s="20">
        <v>138</v>
      </c>
      <c r="H21" s="18"/>
    </row>
    <row r="22" spans="1:8" ht="12.75" customHeight="1">
      <c r="A22" s="18" t="s">
        <v>37</v>
      </c>
      <c r="B22" s="18"/>
      <c r="C22" s="18"/>
      <c r="D22" s="18"/>
      <c r="E22" s="19">
        <v>363</v>
      </c>
      <c r="F22" s="18"/>
      <c r="G22" s="19">
        <v>394</v>
      </c>
      <c r="H22" s="18"/>
    </row>
    <row r="23" spans="1:8" ht="12.75" customHeight="1" thickBot="1">
      <c r="A23" s="18"/>
      <c r="B23" s="18"/>
      <c r="C23" s="18" t="s">
        <v>38</v>
      </c>
      <c r="D23" s="18"/>
      <c r="E23" s="21">
        <f>SUM(E17:E22)</f>
        <v>8349</v>
      </c>
      <c r="F23" s="18"/>
      <c r="G23" s="21">
        <f>SUM(G17:G22)</f>
        <v>8426</v>
      </c>
      <c r="H23" s="18"/>
    </row>
    <row r="24" spans="1:8" ht="12.75" customHeight="1" thickTop="1">
      <c r="A24" s="18"/>
      <c r="B24" s="18"/>
      <c r="C24" s="18"/>
      <c r="D24" s="18"/>
      <c r="E24" s="18"/>
      <c r="F24" s="18"/>
      <c r="G24" s="18"/>
      <c r="H24" s="18"/>
    </row>
    <row r="25" spans="1:8" ht="12.75" customHeight="1">
      <c r="A25" s="18" t="s">
        <v>28</v>
      </c>
      <c r="B25" s="18"/>
      <c r="C25" s="18"/>
      <c r="D25" s="18"/>
      <c r="E25" s="18"/>
      <c r="F25" s="18"/>
      <c r="G25" s="18"/>
      <c r="H25" s="18"/>
    </row>
    <row r="26" spans="1:8" ht="12.75" customHeight="1">
      <c r="A26" s="18"/>
      <c r="B26" s="18"/>
      <c r="C26" s="18"/>
      <c r="D26" s="18"/>
      <c r="E26" s="18"/>
      <c r="F26" s="18"/>
      <c r="G26" s="18"/>
      <c r="H26" s="18"/>
    </row>
    <row r="27" spans="1:8" ht="12.75" customHeight="1">
      <c r="A27" s="18" t="s">
        <v>39</v>
      </c>
      <c r="B27" s="18"/>
      <c r="C27" s="18"/>
      <c r="D27" s="18"/>
      <c r="E27" s="18"/>
      <c r="F27" s="18"/>
      <c r="G27" s="18"/>
      <c r="H27" s="18"/>
    </row>
    <row r="28" spans="1:8" ht="12.75" customHeight="1">
      <c r="A28" s="18"/>
      <c r="B28" s="18" t="s">
        <v>50</v>
      </c>
      <c r="C28" s="18"/>
      <c r="D28" s="18"/>
      <c r="E28" s="17">
        <v>273</v>
      </c>
      <c r="F28" s="18"/>
      <c r="G28" s="17">
        <v>305</v>
      </c>
      <c r="H28" s="18"/>
    </row>
    <row r="29" spans="1:8" ht="12.75" customHeight="1">
      <c r="A29" s="18"/>
      <c r="B29" s="18" t="s">
        <v>51</v>
      </c>
      <c r="C29" s="18"/>
      <c r="D29" s="18"/>
      <c r="E29" s="20">
        <v>251</v>
      </c>
      <c r="F29" s="18"/>
      <c r="G29" s="20">
        <v>276</v>
      </c>
      <c r="H29" s="18"/>
    </row>
    <row r="30" spans="1:8" ht="12.75" customHeight="1">
      <c r="A30" s="18"/>
      <c r="B30" s="18" t="s">
        <v>40</v>
      </c>
      <c r="C30" s="18"/>
      <c r="D30" s="18"/>
      <c r="E30" s="20">
        <v>328</v>
      </c>
      <c r="F30" s="18"/>
      <c r="G30" s="20">
        <v>291</v>
      </c>
      <c r="H30" s="18"/>
    </row>
    <row r="31" spans="1:8" ht="12.75" customHeight="1">
      <c r="A31" s="18"/>
      <c r="B31" s="18" t="s">
        <v>129</v>
      </c>
      <c r="C31" s="18"/>
      <c r="D31" s="18"/>
      <c r="E31" s="39" t="s">
        <v>138</v>
      </c>
      <c r="F31" s="18"/>
      <c r="G31" s="20">
        <v>210</v>
      </c>
      <c r="H31" s="18"/>
    </row>
    <row r="32" spans="1:8" ht="12.75" customHeight="1">
      <c r="A32" s="18"/>
      <c r="B32" s="18" t="s">
        <v>41</v>
      </c>
      <c r="C32" s="18"/>
      <c r="D32" s="18"/>
      <c r="E32" s="19">
        <v>162</v>
      </c>
      <c r="F32" s="18"/>
      <c r="G32" s="19">
        <v>181</v>
      </c>
      <c r="H32" s="18"/>
    </row>
    <row r="33" spans="1:8" ht="12.75" customHeight="1">
      <c r="A33" s="18"/>
      <c r="B33" s="18"/>
      <c r="C33" s="18" t="s">
        <v>42</v>
      </c>
      <c r="D33" s="18"/>
      <c r="E33" s="40">
        <f>SUM(E28:E32)</f>
        <v>1014</v>
      </c>
      <c r="F33" s="18"/>
      <c r="G33" s="40">
        <f>SUM(G28:G32)</f>
        <v>1263</v>
      </c>
      <c r="H33" s="18"/>
    </row>
    <row r="34" spans="1:8" ht="12.75" customHeight="1">
      <c r="A34" s="18"/>
      <c r="B34" s="18"/>
      <c r="C34" s="18"/>
      <c r="D34" s="18"/>
      <c r="E34" s="20"/>
      <c r="F34" s="18"/>
      <c r="G34" s="20"/>
      <c r="H34" s="18"/>
    </row>
    <row r="35" spans="1:8" ht="12.75" customHeight="1">
      <c r="A35" s="18" t="s">
        <v>43</v>
      </c>
      <c r="B35" s="18"/>
      <c r="C35" s="18"/>
      <c r="D35" s="18"/>
      <c r="E35" s="20">
        <v>1799</v>
      </c>
      <c r="F35" s="18"/>
      <c r="G35" s="20">
        <v>1801</v>
      </c>
      <c r="H35" s="18"/>
    </row>
    <row r="36" spans="1:8" ht="12.75" customHeight="1">
      <c r="A36" s="18" t="s">
        <v>44</v>
      </c>
      <c r="B36" s="18"/>
      <c r="C36" s="18"/>
      <c r="D36" s="18"/>
      <c r="E36" s="20">
        <v>218</v>
      </c>
      <c r="F36" s="18"/>
      <c r="G36" s="20">
        <v>234</v>
      </c>
      <c r="H36" s="18"/>
    </row>
    <row r="37" spans="1:8" ht="12.75" customHeight="1">
      <c r="A37" s="18" t="s">
        <v>45</v>
      </c>
      <c r="B37" s="18"/>
      <c r="C37" s="18"/>
      <c r="D37" s="18"/>
      <c r="E37" s="19">
        <v>750</v>
      </c>
      <c r="F37" s="18"/>
      <c r="G37" s="19">
        <v>293</v>
      </c>
      <c r="H37" s="18"/>
    </row>
    <row r="38" spans="1:8" ht="12.75" customHeight="1">
      <c r="A38" s="18"/>
      <c r="B38" s="18"/>
      <c r="C38" s="18" t="s">
        <v>46</v>
      </c>
      <c r="D38" s="18"/>
      <c r="E38" s="33">
        <f>SUM(E33:E37)</f>
        <v>3781</v>
      </c>
      <c r="F38" s="18"/>
      <c r="G38" s="33">
        <f>SUM(G33:G37)</f>
        <v>3591</v>
      </c>
      <c r="H38" s="18"/>
    </row>
    <row r="39" spans="1:8" ht="12.75" customHeight="1">
      <c r="A39" s="18"/>
      <c r="B39" s="18"/>
      <c r="C39" s="18"/>
      <c r="D39" s="18"/>
      <c r="E39" s="18"/>
      <c r="F39" s="18"/>
      <c r="G39" s="18"/>
      <c r="H39" s="18"/>
    </row>
    <row r="40" spans="1:8" ht="12.75" customHeight="1">
      <c r="A40" s="18" t="s">
        <v>47</v>
      </c>
      <c r="B40" s="18"/>
      <c r="C40" s="18"/>
      <c r="D40" s="18"/>
      <c r="E40" s="18"/>
      <c r="F40" s="18"/>
      <c r="G40" s="18"/>
      <c r="H40" s="18"/>
    </row>
    <row r="41" spans="1:8" ht="12.75" customHeight="1">
      <c r="A41" s="18"/>
      <c r="B41" s="18" t="s">
        <v>48</v>
      </c>
      <c r="C41" s="18"/>
      <c r="D41" s="18"/>
      <c r="E41" s="18"/>
      <c r="F41" s="18"/>
      <c r="G41" s="18"/>
      <c r="H41" s="18"/>
    </row>
    <row r="42" spans="1:8" ht="12.75" customHeight="1">
      <c r="A42" s="18"/>
      <c r="B42" s="18" t="s">
        <v>49</v>
      </c>
      <c r="C42" s="18"/>
      <c r="D42" s="18"/>
      <c r="E42" s="18"/>
      <c r="F42" s="18"/>
      <c r="G42" s="18"/>
      <c r="H42" s="18"/>
    </row>
    <row r="43" spans="1:8" ht="12.75" customHeight="1">
      <c r="A43" s="18"/>
      <c r="B43" s="18"/>
      <c r="C43" s="18" t="s">
        <v>100</v>
      </c>
      <c r="D43" s="18"/>
      <c r="E43" s="62" t="s">
        <v>138</v>
      </c>
      <c r="F43" s="18"/>
      <c r="G43" s="62" t="s">
        <v>138</v>
      </c>
      <c r="H43" s="18"/>
    </row>
    <row r="44" spans="1:8" ht="12.75" customHeight="1">
      <c r="A44" s="18"/>
      <c r="B44" s="18" t="s">
        <v>53</v>
      </c>
      <c r="C44" s="18"/>
      <c r="D44" s="18"/>
      <c r="E44" s="18"/>
      <c r="F44" s="18"/>
      <c r="G44" s="18"/>
      <c r="H44" s="18"/>
    </row>
    <row r="45" spans="1:8" ht="12.75" customHeight="1">
      <c r="A45" s="18"/>
      <c r="B45" s="18"/>
      <c r="C45" s="18" t="s">
        <v>189</v>
      </c>
      <c r="D45" s="18"/>
      <c r="E45" s="18"/>
      <c r="F45" s="18"/>
      <c r="G45" s="18"/>
      <c r="H45" s="18"/>
    </row>
    <row r="46" spans="1:8" ht="12.75" customHeight="1">
      <c r="A46" s="18"/>
      <c r="B46" s="18"/>
      <c r="C46" s="18" t="s">
        <v>139</v>
      </c>
      <c r="D46" s="18"/>
      <c r="E46" s="20">
        <v>3</v>
      </c>
      <c r="F46" s="18"/>
      <c r="G46" s="20">
        <v>3</v>
      </c>
      <c r="H46" s="18"/>
    </row>
    <row r="47" spans="1:8" ht="12.75" customHeight="1">
      <c r="A47" s="18"/>
      <c r="B47" s="18" t="s">
        <v>54</v>
      </c>
      <c r="C47" s="18"/>
      <c r="D47" s="18"/>
      <c r="E47" s="20">
        <v>5312</v>
      </c>
      <c r="F47" s="18"/>
      <c r="G47" s="20">
        <v>5300</v>
      </c>
      <c r="H47" s="18"/>
    </row>
    <row r="48" spans="1:8" ht="12.75" customHeight="1">
      <c r="A48" s="18"/>
      <c r="B48" s="18" t="s">
        <v>148</v>
      </c>
      <c r="C48" s="18"/>
      <c r="D48" s="18"/>
      <c r="E48" s="20">
        <v>-416</v>
      </c>
      <c r="F48" s="18"/>
      <c r="G48" s="20">
        <v>-126</v>
      </c>
      <c r="H48" s="18"/>
    </row>
    <row r="49" spans="1:8" ht="12.75" customHeight="1">
      <c r="A49" s="18"/>
      <c r="B49" s="18" t="s">
        <v>105</v>
      </c>
      <c r="C49" s="18"/>
      <c r="D49" s="18"/>
      <c r="E49" s="20">
        <v>-335</v>
      </c>
      <c r="F49" s="18"/>
      <c r="G49" s="20">
        <v>-346</v>
      </c>
      <c r="H49" s="18"/>
    </row>
    <row r="50" spans="1:8" ht="12.75" customHeight="1">
      <c r="A50" s="18"/>
      <c r="B50" s="18"/>
      <c r="C50" s="18" t="s">
        <v>55</v>
      </c>
      <c r="D50" s="18"/>
      <c r="E50" s="40">
        <f>SUM(E43:E49)</f>
        <v>4564</v>
      </c>
      <c r="F50" s="18"/>
      <c r="G50" s="40">
        <f>SUM(G43:G49)</f>
        <v>4831</v>
      </c>
      <c r="H50" s="18"/>
    </row>
    <row r="51" spans="1:8" ht="12.75" customHeight="1">
      <c r="A51" s="18"/>
      <c r="B51" s="18" t="s">
        <v>56</v>
      </c>
      <c r="C51" s="18"/>
      <c r="D51" s="18"/>
      <c r="E51" s="20">
        <v>4</v>
      </c>
      <c r="F51" s="18"/>
      <c r="G51" s="20">
        <v>4</v>
      </c>
      <c r="H51" s="18"/>
    </row>
    <row r="52" spans="1:8" ht="12.75" customHeight="1">
      <c r="A52" s="18"/>
      <c r="B52" s="18"/>
      <c r="C52" s="18" t="s">
        <v>57</v>
      </c>
      <c r="D52" s="18"/>
      <c r="E52" s="40">
        <f>SUM(E50:E51)</f>
        <v>4568</v>
      </c>
      <c r="F52" s="18"/>
      <c r="G52" s="40">
        <f>SUM(G50:G51)</f>
        <v>4835</v>
      </c>
      <c r="H52" s="18"/>
    </row>
    <row r="53" spans="1:8" ht="12.75" customHeight="1" thickBot="1">
      <c r="A53" s="18"/>
      <c r="B53" s="18"/>
      <c r="C53" s="18"/>
      <c r="D53" s="18" t="s">
        <v>58</v>
      </c>
      <c r="E53" s="21">
        <f>E52+E38</f>
        <v>8349</v>
      </c>
      <c r="F53" s="18"/>
      <c r="G53" s="21">
        <f>G52+G38</f>
        <v>8426</v>
      </c>
      <c r="H53" s="18"/>
    </row>
    <row r="54" spans="1:8" ht="12.75" customHeight="1" thickTop="1">
      <c r="A54" s="18"/>
      <c r="B54" s="18"/>
      <c r="C54" s="18"/>
      <c r="D54" s="18"/>
      <c r="E54" s="18"/>
      <c r="F54" s="18"/>
      <c r="G54" s="18"/>
      <c r="H54" s="18"/>
    </row>
    <row r="55" spans="1:8" ht="12.75" customHeight="1">
      <c r="A55" s="18"/>
      <c r="B55" s="18"/>
      <c r="C55" s="18"/>
      <c r="D55" s="18"/>
      <c r="E55" s="18"/>
      <c r="F55" s="18"/>
      <c r="G55" s="18"/>
      <c r="H55" s="18"/>
    </row>
    <row r="56" spans="1:8" ht="12.75" customHeight="1">
      <c r="A56" s="18"/>
      <c r="B56" s="18"/>
      <c r="C56" s="18"/>
      <c r="D56" s="18"/>
      <c r="E56" s="18"/>
      <c r="F56" s="18"/>
      <c r="G56" s="18"/>
      <c r="H56" s="18"/>
    </row>
    <row r="57" spans="1:8" ht="12.75" customHeight="1">
      <c r="A57" s="18" t="s">
        <v>99</v>
      </c>
      <c r="B57" s="18"/>
      <c r="C57" s="18"/>
      <c r="D57" s="18"/>
      <c r="E57" s="18"/>
      <c r="F57" s="18"/>
      <c r="G57" s="18"/>
      <c r="H57" s="18"/>
    </row>
    <row r="58" spans="1:8" ht="12.75" customHeight="1">
      <c r="A58" s="18"/>
      <c r="B58" s="18"/>
      <c r="C58" s="18"/>
      <c r="D58" s="18"/>
      <c r="E58" s="18"/>
      <c r="F58" s="18"/>
      <c r="G58" s="18"/>
      <c r="H58" s="18"/>
    </row>
    <row r="59" spans="1:8" ht="12.75" customHeight="1">
      <c r="A59" s="18"/>
      <c r="B59" s="18"/>
      <c r="C59" s="18"/>
      <c r="D59" s="18"/>
      <c r="E59" s="18"/>
      <c r="F59" s="18"/>
      <c r="G59" s="18"/>
      <c r="H59" s="18"/>
    </row>
    <row r="60" spans="1:8" ht="12.75" customHeight="1">
      <c r="A60" s="121" t="s">
        <v>59</v>
      </c>
      <c r="B60" s="121"/>
      <c r="C60" s="121"/>
      <c r="D60" s="121"/>
      <c r="E60" s="121"/>
      <c r="F60" s="121"/>
      <c r="G60" s="121"/>
      <c r="H60" s="78"/>
    </row>
    <row r="61" spans="1:8" ht="12.75" customHeight="1">
      <c r="A61" s="18"/>
      <c r="B61" s="18"/>
      <c r="C61" s="18"/>
      <c r="D61" s="18"/>
      <c r="E61" s="18"/>
      <c r="F61" s="18"/>
      <c r="G61" s="18"/>
      <c r="H61" s="18"/>
    </row>
    <row r="62" spans="1:8" ht="12.75" customHeight="1">
      <c r="A62" s="18"/>
      <c r="B62" s="18"/>
      <c r="C62" s="18"/>
      <c r="D62" s="18"/>
      <c r="E62" s="18"/>
      <c r="F62" s="18"/>
      <c r="G62" s="18"/>
      <c r="H62" s="18"/>
    </row>
    <row r="63" spans="1:8" ht="12.75" customHeight="1">
      <c r="A63" s="18"/>
      <c r="B63" s="18"/>
      <c r="C63" s="18"/>
      <c r="D63" s="18"/>
      <c r="E63" s="18"/>
      <c r="F63" s="18"/>
      <c r="G63" s="18"/>
      <c r="H63" s="18"/>
    </row>
    <row r="64" spans="1:8" ht="12.75" customHeight="1">
      <c r="A64" s="18"/>
      <c r="B64" s="18"/>
      <c r="C64" s="18"/>
      <c r="D64" s="18"/>
      <c r="E64" s="18"/>
      <c r="F64" s="18"/>
      <c r="G64" s="18"/>
      <c r="H64" s="18"/>
    </row>
    <row r="65" spans="1:8" ht="12.75" customHeight="1">
      <c r="A65" s="18"/>
      <c r="B65" s="18"/>
      <c r="C65" s="18"/>
      <c r="D65" s="18"/>
      <c r="E65" s="18"/>
      <c r="F65" s="18"/>
      <c r="G65" s="18"/>
      <c r="H65" s="18"/>
    </row>
    <row r="66" spans="1:8" ht="12.75" customHeight="1">
      <c r="A66" s="18"/>
      <c r="B66" s="18"/>
      <c r="C66" s="18"/>
      <c r="D66" s="18"/>
      <c r="E66" s="18"/>
      <c r="F66" s="18"/>
      <c r="G66" s="18"/>
      <c r="H66" s="18"/>
    </row>
    <row r="67" spans="1:8" ht="12.75" customHeight="1">
      <c r="A67" s="18"/>
      <c r="B67" s="18"/>
      <c r="C67" s="18"/>
      <c r="D67" s="18"/>
      <c r="E67" s="18"/>
      <c r="F67" s="18"/>
      <c r="G67" s="18"/>
      <c r="H67" s="18"/>
    </row>
    <row r="68" spans="1:8" ht="12.75" customHeight="1">
      <c r="A68" s="18"/>
      <c r="B68" s="18"/>
      <c r="C68" s="18"/>
      <c r="D68" s="18"/>
      <c r="E68" s="18"/>
      <c r="F68" s="18"/>
      <c r="G68" s="18"/>
      <c r="H68" s="18"/>
    </row>
    <row r="69" spans="1:8" ht="12.75" customHeight="1">
      <c r="A69" s="18"/>
      <c r="B69" s="18"/>
      <c r="C69" s="18"/>
      <c r="D69" s="18"/>
      <c r="E69" s="18"/>
      <c r="F69" s="18"/>
      <c r="G69" s="18"/>
      <c r="H69" s="18"/>
    </row>
    <row r="70" spans="1:8" ht="12.75" customHeight="1">
      <c r="A70" s="18"/>
      <c r="B70" s="18"/>
      <c r="C70" s="18"/>
      <c r="D70" s="18"/>
      <c r="E70" s="18"/>
      <c r="F70" s="18"/>
      <c r="G70" s="18"/>
      <c r="H70" s="18"/>
    </row>
    <row r="71" spans="1:8" ht="12.75" customHeight="1">
      <c r="A71" s="18"/>
      <c r="B71" s="18"/>
      <c r="C71" s="18"/>
      <c r="D71" s="18"/>
      <c r="E71" s="18"/>
      <c r="F71" s="18"/>
      <c r="G71" s="18"/>
      <c r="H71" s="18"/>
    </row>
    <row r="72" spans="1:8" ht="12.75" customHeight="1">
      <c r="A72" s="18"/>
      <c r="B72" s="18"/>
      <c r="C72" s="18"/>
      <c r="D72" s="18"/>
      <c r="E72" s="18"/>
      <c r="F72" s="18"/>
      <c r="G72" s="18"/>
      <c r="H72" s="18"/>
    </row>
    <row r="73" spans="1:8" ht="12.75" customHeight="1">
      <c r="A73" s="18"/>
      <c r="B73" s="18"/>
      <c r="C73" s="18"/>
      <c r="D73" s="18"/>
      <c r="E73" s="18"/>
      <c r="F73" s="18"/>
      <c r="G73" s="18"/>
      <c r="H73" s="18"/>
    </row>
    <row r="74" spans="1:8" ht="12.75" customHeight="1">
      <c r="A74" s="18"/>
      <c r="B74" s="18"/>
      <c r="C74" s="18"/>
      <c r="D74" s="18"/>
      <c r="E74" s="18"/>
      <c r="F74" s="18"/>
      <c r="G74" s="18"/>
      <c r="H74" s="18"/>
    </row>
    <row r="75" spans="1:8" ht="12.75" customHeight="1">
      <c r="A75" s="18"/>
      <c r="B75" s="18"/>
      <c r="C75" s="18"/>
      <c r="D75" s="18"/>
      <c r="E75" s="18"/>
      <c r="F75" s="18"/>
      <c r="G75" s="18"/>
      <c r="H75" s="18"/>
    </row>
    <row r="76" spans="1:8" ht="12.75" customHeight="1">
      <c r="A76" s="18"/>
      <c r="B76" s="18"/>
      <c r="C76" s="18"/>
      <c r="D76" s="18"/>
      <c r="E76" s="18"/>
      <c r="F76" s="18"/>
      <c r="G76" s="18"/>
      <c r="H76" s="18"/>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sheetData>
  <sheetProtection password="CC8A" sheet="1"/>
  <mergeCells count="6">
    <mergeCell ref="A1:H1"/>
    <mergeCell ref="A2:H2"/>
    <mergeCell ref="A3:H3"/>
    <mergeCell ref="A4:H4"/>
    <mergeCell ref="A5:H5"/>
    <mergeCell ref="A60:G60"/>
  </mergeCells>
  <printOptions horizontalCentered="1"/>
  <pageMargins left="0.7" right="0.7" top="0.75" bottom="0.75" header="0.3" footer="0.3"/>
  <pageSetup fitToHeight="1" fitToWidth="1" horizontalDpi="600" verticalDpi="600" orientation="portrait" scale="84" r:id="rId1"/>
</worksheet>
</file>

<file path=xl/worksheets/sheet5.xml><?xml version="1.0" encoding="utf-8"?>
<worksheet xmlns="http://schemas.openxmlformats.org/spreadsheetml/2006/main" xmlns:r="http://schemas.openxmlformats.org/officeDocument/2006/relationships">
  <sheetPr>
    <pageSetUpPr fitToPage="1"/>
  </sheetPr>
  <dimension ref="A1:L65"/>
  <sheetViews>
    <sheetView zoomScale="80" zoomScaleNormal="80" zoomScalePageLayoutView="0" workbookViewId="0" topLeftCell="A1">
      <selection activeCell="A1" sqref="A1:L1"/>
    </sheetView>
  </sheetViews>
  <sheetFormatPr defaultColWidth="9.140625" defaultRowHeight="13.5" customHeight="1"/>
  <cols>
    <col min="1" max="3" width="3.7109375" style="1" customWidth="1"/>
    <col min="4" max="4" width="68.57421875" style="1" customWidth="1"/>
    <col min="5" max="5" width="2.57421875" style="1" customWidth="1"/>
    <col min="6" max="6" width="15.00390625" style="1" customWidth="1"/>
    <col min="7" max="7" width="2.57421875" style="1" customWidth="1"/>
    <col min="8" max="8" width="15.00390625" style="1" customWidth="1"/>
    <col min="9" max="9" width="2.57421875" style="1" customWidth="1"/>
    <col min="10" max="10" width="15.00390625" style="1" customWidth="1"/>
    <col min="11" max="11" width="2.57421875" style="1" customWidth="1"/>
    <col min="12" max="12" width="15.00390625" style="1" customWidth="1"/>
    <col min="13" max="16384" width="9.140625" style="1" customWidth="1"/>
  </cols>
  <sheetData>
    <row r="1" spans="1:12" s="12" customFormat="1" ht="15.75" customHeight="1">
      <c r="A1" s="120" t="s">
        <v>0</v>
      </c>
      <c r="B1" s="120"/>
      <c r="C1" s="120"/>
      <c r="D1" s="120"/>
      <c r="E1" s="120"/>
      <c r="F1" s="120"/>
      <c r="G1" s="120"/>
      <c r="H1" s="120"/>
      <c r="I1" s="120"/>
      <c r="J1" s="120"/>
      <c r="K1" s="120"/>
      <c r="L1" s="120"/>
    </row>
    <row r="2" spans="1:12" s="12" customFormat="1" ht="15.75">
      <c r="A2" s="115" t="s">
        <v>60</v>
      </c>
      <c r="B2" s="115"/>
      <c r="C2" s="115"/>
      <c r="D2" s="115"/>
      <c r="E2" s="115"/>
      <c r="F2" s="115"/>
      <c r="G2" s="115"/>
      <c r="H2" s="115"/>
      <c r="I2" s="115"/>
      <c r="J2" s="115"/>
      <c r="K2" s="115"/>
      <c r="L2" s="115"/>
    </row>
    <row r="3" spans="1:12" s="12" customFormat="1" ht="15.75">
      <c r="A3" s="115" t="s">
        <v>20</v>
      </c>
      <c r="B3" s="115"/>
      <c r="C3" s="115"/>
      <c r="D3" s="115"/>
      <c r="E3" s="115"/>
      <c r="F3" s="115"/>
      <c r="G3" s="115"/>
      <c r="H3" s="115"/>
      <c r="I3" s="115"/>
      <c r="J3" s="115"/>
      <c r="K3" s="115"/>
      <c r="L3" s="115"/>
    </row>
    <row r="4" spans="1:12" s="12" customFormat="1" ht="15.75">
      <c r="A4" s="115" t="s">
        <v>3</v>
      </c>
      <c r="B4" s="115"/>
      <c r="C4" s="115"/>
      <c r="D4" s="115"/>
      <c r="E4" s="115"/>
      <c r="F4" s="115"/>
      <c r="G4" s="115"/>
      <c r="H4" s="115"/>
      <c r="I4" s="115"/>
      <c r="J4" s="115"/>
      <c r="K4" s="115"/>
      <c r="L4" s="115"/>
    </row>
    <row r="5" spans="1:12" s="12" customFormat="1" ht="15.75">
      <c r="A5" s="115" t="s">
        <v>4</v>
      </c>
      <c r="B5" s="115"/>
      <c r="C5" s="115"/>
      <c r="D5" s="115"/>
      <c r="E5" s="115"/>
      <c r="F5" s="115"/>
      <c r="G5" s="115"/>
      <c r="H5" s="115"/>
      <c r="I5" s="115"/>
      <c r="J5" s="115"/>
      <c r="K5" s="115"/>
      <c r="L5" s="115"/>
    </row>
    <row r="6" ht="15.75" customHeight="1"/>
    <row r="7" ht="15.75" customHeight="1"/>
    <row r="8" spans="6:12" ht="13.5" customHeight="1">
      <c r="F8" s="83" t="s">
        <v>155</v>
      </c>
      <c r="G8" s="83"/>
      <c r="H8" s="83" t="s">
        <v>155</v>
      </c>
      <c r="J8" s="83" t="s">
        <v>178</v>
      </c>
      <c r="K8" s="83"/>
      <c r="L8" s="110" t="s">
        <v>178</v>
      </c>
    </row>
    <row r="9" spans="6:12" ht="13.5" customHeight="1">
      <c r="F9" s="83" t="s">
        <v>156</v>
      </c>
      <c r="G9" s="83"/>
      <c r="H9" s="83" t="s">
        <v>156</v>
      </c>
      <c r="J9" s="83" t="s">
        <v>156</v>
      </c>
      <c r="K9" s="83"/>
      <c r="L9" s="83" t="s">
        <v>156</v>
      </c>
    </row>
    <row r="10" spans="6:12" ht="13.5" customHeight="1">
      <c r="F10" s="83" t="s">
        <v>176</v>
      </c>
      <c r="G10" s="83"/>
      <c r="H10" s="110" t="s">
        <v>176</v>
      </c>
      <c r="J10" s="110" t="s">
        <v>176</v>
      </c>
      <c r="K10" s="83"/>
      <c r="L10" s="110" t="s">
        <v>176</v>
      </c>
    </row>
    <row r="11" spans="6:12" ht="15.75" customHeight="1" thickBot="1">
      <c r="F11" s="86">
        <v>2018</v>
      </c>
      <c r="G11" s="83"/>
      <c r="H11" s="86">
        <v>2017</v>
      </c>
      <c r="J11" s="86">
        <v>2018</v>
      </c>
      <c r="K11" s="83"/>
      <c r="L11" s="86">
        <v>2017</v>
      </c>
    </row>
    <row r="12" spans="1:12" ht="13.5" customHeight="1">
      <c r="A12" s="1" t="s">
        <v>101</v>
      </c>
      <c r="F12" s="81"/>
      <c r="G12" s="81"/>
      <c r="H12" s="81"/>
      <c r="J12" s="81"/>
      <c r="K12" s="81"/>
      <c r="L12" s="81"/>
    </row>
    <row r="13" spans="2:12" ht="13.5" customHeight="1">
      <c r="B13" s="1" t="s">
        <v>182</v>
      </c>
      <c r="F13" s="17">
        <v>236</v>
      </c>
      <c r="G13" s="17"/>
      <c r="H13" s="17">
        <v>175</v>
      </c>
      <c r="J13" s="17">
        <v>121</v>
      </c>
      <c r="K13" s="17"/>
      <c r="L13" s="17">
        <v>507</v>
      </c>
    </row>
    <row r="14" spans="6:12" ht="13.5" customHeight="1">
      <c r="F14" s="18"/>
      <c r="G14" s="18"/>
      <c r="H14" s="18"/>
      <c r="J14" s="18"/>
      <c r="K14" s="18"/>
      <c r="L14" s="18"/>
    </row>
    <row r="15" spans="1:12" ht="13.5" customHeight="1">
      <c r="A15" s="1" t="s">
        <v>195</v>
      </c>
      <c r="F15" s="18"/>
      <c r="G15" s="18"/>
      <c r="H15" s="18"/>
      <c r="J15" s="18"/>
      <c r="K15" s="18"/>
      <c r="L15" s="18"/>
    </row>
    <row r="16" spans="2:12" ht="13.5" customHeight="1">
      <c r="B16" s="1" t="s">
        <v>61</v>
      </c>
      <c r="F16" s="20">
        <v>53</v>
      </c>
      <c r="G16" s="20"/>
      <c r="H16" s="20">
        <v>51</v>
      </c>
      <c r="J16" s="20">
        <v>154</v>
      </c>
      <c r="K16" s="20"/>
      <c r="L16" s="20">
        <v>160</v>
      </c>
    </row>
    <row r="17" spans="2:12" ht="13.5" customHeight="1">
      <c r="B17" s="1" t="s">
        <v>62</v>
      </c>
      <c r="F17" s="20">
        <v>13</v>
      </c>
      <c r="G17" s="20"/>
      <c r="H17" s="20">
        <v>13</v>
      </c>
      <c r="J17" s="20">
        <v>56</v>
      </c>
      <c r="K17" s="20"/>
      <c r="L17" s="20">
        <v>48</v>
      </c>
    </row>
    <row r="18" spans="2:12" ht="13.5" customHeight="1">
      <c r="B18" s="1" t="s">
        <v>102</v>
      </c>
      <c r="F18" s="20">
        <v>5</v>
      </c>
      <c r="G18" s="20"/>
      <c r="H18" s="20">
        <v>4</v>
      </c>
      <c r="J18" s="20">
        <v>22</v>
      </c>
      <c r="K18" s="20"/>
      <c r="L18" s="20">
        <v>19</v>
      </c>
    </row>
    <row r="19" spans="2:12" ht="13.5" customHeight="1">
      <c r="B19" s="1" t="s">
        <v>184</v>
      </c>
      <c r="F19" s="20">
        <v>-20</v>
      </c>
      <c r="G19" s="20"/>
      <c r="H19" s="62" t="s">
        <v>138</v>
      </c>
      <c r="J19" s="20">
        <v>-20</v>
      </c>
      <c r="K19" s="20"/>
      <c r="L19" s="62" t="s">
        <v>138</v>
      </c>
    </row>
    <row r="20" spans="2:12" ht="13.5" customHeight="1">
      <c r="B20" s="1" t="s">
        <v>63</v>
      </c>
      <c r="F20" s="20">
        <v>5</v>
      </c>
      <c r="G20" s="20"/>
      <c r="H20" s="20">
        <v>3</v>
      </c>
      <c r="J20" s="20">
        <v>7</v>
      </c>
      <c r="K20" s="20"/>
      <c r="L20" s="20">
        <v>5</v>
      </c>
    </row>
    <row r="21" spans="2:12" ht="13.5" customHeight="1">
      <c r="B21" s="1" t="s">
        <v>64</v>
      </c>
      <c r="F21" s="20"/>
      <c r="G21" s="20"/>
      <c r="H21" s="20"/>
      <c r="J21" s="20"/>
      <c r="K21" s="20"/>
      <c r="L21" s="20"/>
    </row>
    <row r="22" spans="3:12" ht="13.5" customHeight="1">
      <c r="C22" s="1" t="s">
        <v>31</v>
      </c>
      <c r="F22" s="39">
        <v>12</v>
      </c>
      <c r="G22" s="20"/>
      <c r="H22" s="39">
        <v>19</v>
      </c>
      <c r="J22" s="39">
        <v>-9</v>
      </c>
      <c r="K22" s="20"/>
      <c r="L22" s="39">
        <v>-29</v>
      </c>
    </row>
    <row r="23" spans="3:12" ht="13.5" customHeight="1">
      <c r="C23" s="1" t="s">
        <v>32</v>
      </c>
      <c r="F23" s="20">
        <v>-32</v>
      </c>
      <c r="G23" s="20"/>
      <c r="H23" s="20">
        <v>-17</v>
      </c>
      <c r="J23" s="20">
        <v>-66</v>
      </c>
      <c r="K23" s="20"/>
      <c r="L23" s="20">
        <v>-46</v>
      </c>
    </row>
    <row r="24" spans="3:12" ht="13.5" customHeight="1">
      <c r="C24" s="1" t="s">
        <v>50</v>
      </c>
      <c r="F24" s="20">
        <v>5</v>
      </c>
      <c r="G24" s="20"/>
      <c r="H24" s="20">
        <v>5</v>
      </c>
      <c r="J24" s="20">
        <v>-9</v>
      </c>
      <c r="K24" s="20"/>
      <c r="L24" s="20">
        <v>11</v>
      </c>
    </row>
    <row r="25" spans="3:12" ht="13.5" customHeight="1">
      <c r="C25" s="1" t="s">
        <v>51</v>
      </c>
      <c r="F25" s="20">
        <v>-17</v>
      </c>
      <c r="G25" s="20"/>
      <c r="H25" s="20">
        <v>-18</v>
      </c>
      <c r="J25" s="20">
        <v>-24</v>
      </c>
      <c r="K25" s="20"/>
      <c r="L25" s="20">
        <v>-11</v>
      </c>
    </row>
    <row r="26" spans="3:12" ht="13.5" customHeight="1">
      <c r="C26" s="1" t="s">
        <v>173</v>
      </c>
      <c r="F26" s="62" t="s">
        <v>138</v>
      </c>
      <c r="G26" s="20"/>
      <c r="H26" s="62" t="s">
        <v>138</v>
      </c>
      <c r="J26" s="20">
        <v>533</v>
      </c>
      <c r="K26" s="20"/>
      <c r="L26" s="62" t="s">
        <v>138</v>
      </c>
    </row>
    <row r="27" spans="3:12" ht="13.5" customHeight="1">
      <c r="C27" s="1" t="s">
        <v>124</v>
      </c>
      <c r="F27" s="20">
        <v>-63</v>
      </c>
      <c r="G27" s="20"/>
      <c r="H27" s="20">
        <f>-54+47</f>
        <v>-7</v>
      </c>
      <c r="J27" s="20">
        <v>-50</v>
      </c>
      <c r="K27" s="20"/>
      <c r="L27" s="20">
        <f>-130+67</f>
        <v>-63</v>
      </c>
    </row>
    <row r="28" spans="1:12" ht="13.5" customHeight="1">
      <c r="A28" s="18" t="s">
        <v>116</v>
      </c>
      <c r="B28" s="18"/>
      <c r="C28" s="18"/>
      <c r="D28" s="18"/>
      <c r="F28" s="13">
        <f>SUM(F13:F27)</f>
        <v>197</v>
      </c>
      <c r="G28" s="6"/>
      <c r="H28" s="13">
        <f>SUM(H13:H27)</f>
        <v>228</v>
      </c>
      <c r="J28" s="13">
        <f>SUM(J13:J27)</f>
        <v>715</v>
      </c>
      <c r="K28" s="6"/>
      <c r="L28" s="13">
        <f>SUM(L13:L27)</f>
        <v>601</v>
      </c>
    </row>
    <row r="29" spans="6:12" ht="13.5" customHeight="1">
      <c r="F29" s="6"/>
      <c r="G29" s="6"/>
      <c r="H29" s="6"/>
      <c r="J29" s="6"/>
      <c r="K29" s="6"/>
      <c r="L29" s="6"/>
    </row>
    <row r="30" spans="1:12" ht="13.5" customHeight="1">
      <c r="A30" s="1" t="s">
        <v>65</v>
      </c>
      <c r="F30" s="6"/>
      <c r="G30" s="6"/>
      <c r="H30" s="6"/>
      <c r="J30" s="6"/>
      <c r="K30" s="6"/>
      <c r="L30" s="6"/>
    </row>
    <row r="31" spans="2:12" ht="13.5" customHeight="1">
      <c r="B31" s="1" t="s">
        <v>66</v>
      </c>
      <c r="F31" s="6">
        <v>-33</v>
      </c>
      <c r="G31" s="6"/>
      <c r="H31" s="6">
        <v>-43</v>
      </c>
      <c r="J31" s="6">
        <v>-141</v>
      </c>
      <c r="K31" s="6"/>
      <c r="L31" s="6">
        <v>-118</v>
      </c>
    </row>
    <row r="32" spans="2:12" ht="13.5" customHeight="1">
      <c r="B32" s="1" t="s">
        <v>150</v>
      </c>
      <c r="F32" s="6">
        <v>-10</v>
      </c>
      <c r="G32" s="6"/>
      <c r="H32" s="62" t="s">
        <v>138</v>
      </c>
      <c r="J32" s="39">
        <v>-11</v>
      </c>
      <c r="K32" s="6"/>
      <c r="L32" s="62" t="s">
        <v>138</v>
      </c>
    </row>
    <row r="33" spans="2:12" ht="13.5" customHeight="1">
      <c r="B33" s="1" t="s">
        <v>133</v>
      </c>
      <c r="F33" s="62" t="s">
        <v>138</v>
      </c>
      <c r="G33" s="6"/>
      <c r="H33" s="62" t="s">
        <v>138</v>
      </c>
      <c r="J33" s="62" t="s">
        <v>138</v>
      </c>
      <c r="K33" s="6"/>
      <c r="L33" s="39">
        <v>1</v>
      </c>
    </row>
    <row r="34" spans="2:12" ht="13.5" customHeight="1">
      <c r="B34" s="1" t="s">
        <v>152</v>
      </c>
      <c r="F34" s="62" t="s">
        <v>138</v>
      </c>
      <c r="G34" s="6"/>
      <c r="H34" s="62" t="s">
        <v>138</v>
      </c>
      <c r="J34" s="39">
        <v>1</v>
      </c>
      <c r="K34" s="6"/>
      <c r="L34" s="62" t="s">
        <v>138</v>
      </c>
    </row>
    <row r="35" spans="2:12" ht="13.5" customHeight="1">
      <c r="B35" s="1" t="s">
        <v>153</v>
      </c>
      <c r="F35" s="62" t="s">
        <v>138</v>
      </c>
      <c r="G35" s="6"/>
      <c r="H35" s="20">
        <v>-1</v>
      </c>
      <c r="J35" s="39">
        <v>-2</v>
      </c>
      <c r="K35" s="6"/>
      <c r="L35" s="20">
        <v>-1</v>
      </c>
    </row>
    <row r="36" spans="2:12" ht="13.5" customHeight="1">
      <c r="B36" s="1" t="s">
        <v>117</v>
      </c>
      <c r="F36" s="6">
        <v>-430</v>
      </c>
      <c r="G36" s="6"/>
      <c r="H36" s="20">
        <v>-57</v>
      </c>
      <c r="J36" s="39">
        <v>-437</v>
      </c>
      <c r="K36" s="6"/>
      <c r="L36" s="20">
        <v>-127</v>
      </c>
    </row>
    <row r="37" spans="1:12" ht="13.5" customHeight="1">
      <c r="A37" s="18" t="s">
        <v>67</v>
      </c>
      <c r="B37" s="18"/>
      <c r="C37" s="18"/>
      <c r="D37" s="18"/>
      <c r="F37" s="13">
        <f>SUM(F31:F36)</f>
        <v>-473</v>
      </c>
      <c r="G37" s="6"/>
      <c r="H37" s="13">
        <f>SUM(H31:H36)</f>
        <v>-101</v>
      </c>
      <c r="J37" s="13">
        <f>SUM(J31:J36)</f>
        <v>-590</v>
      </c>
      <c r="K37" s="6"/>
      <c r="L37" s="13">
        <f>SUM(L31:L36)</f>
        <v>-245</v>
      </c>
    </row>
    <row r="38" spans="6:12" ht="13.5" customHeight="1">
      <c r="F38" s="6"/>
      <c r="G38" s="6"/>
      <c r="H38" s="6"/>
      <c r="J38" s="6"/>
      <c r="K38" s="6"/>
      <c r="L38" s="6"/>
    </row>
    <row r="39" spans="1:12" ht="13.5" customHeight="1">
      <c r="A39" s="1" t="s">
        <v>68</v>
      </c>
      <c r="F39" s="6"/>
      <c r="G39" s="6"/>
      <c r="H39" s="6"/>
      <c r="J39" s="6"/>
      <c r="K39" s="6"/>
      <c r="L39" s="6"/>
    </row>
    <row r="40" spans="2:12" ht="13.5" customHeight="1">
      <c r="B40" s="1" t="s">
        <v>69</v>
      </c>
      <c r="F40" s="6">
        <v>17</v>
      </c>
      <c r="G40" s="6"/>
      <c r="H40" s="6">
        <v>32</v>
      </c>
      <c r="J40" s="6">
        <v>53</v>
      </c>
      <c r="K40" s="6"/>
      <c r="L40" s="6">
        <v>58</v>
      </c>
    </row>
    <row r="41" spans="2:12" ht="13.5" customHeight="1">
      <c r="B41" s="1" t="s">
        <v>125</v>
      </c>
      <c r="F41" s="62" t="s">
        <v>138</v>
      </c>
      <c r="G41" s="6"/>
      <c r="H41" s="62" t="s">
        <v>138</v>
      </c>
      <c r="J41" s="6">
        <v>-29</v>
      </c>
      <c r="K41" s="6"/>
      <c r="L41" s="6">
        <v>-13</v>
      </c>
    </row>
    <row r="42" spans="2:12" ht="13.5" customHeight="1">
      <c r="B42" s="1" t="s">
        <v>70</v>
      </c>
      <c r="F42" s="6">
        <v>-48</v>
      </c>
      <c r="G42" s="6"/>
      <c r="H42" s="6">
        <v>-42</v>
      </c>
      <c r="J42" s="6">
        <v>-144</v>
      </c>
      <c r="K42" s="6"/>
      <c r="L42" s="6">
        <v>-127</v>
      </c>
    </row>
    <row r="43" spans="2:12" ht="13.5" customHeight="1">
      <c r="B43" s="1" t="s">
        <v>193</v>
      </c>
      <c r="F43" s="39">
        <v>127</v>
      </c>
      <c r="G43" s="6"/>
      <c r="H43" s="39">
        <v>115</v>
      </c>
      <c r="J43" s="39">
        <v>483</v>
      </c>
      <c r="K43" s="6"/>
      <c r="L43" s="39">
        <v>343</v>
      </c>
    </row>
    <row r="44" spans="2:12" ht="13.5" customHeight="1">
      <c r="B44" s="1" t="s">
        <v>137</v>
      </c>
      <c r="F44" s="39">
        <v>-442</v>
      </c>
      <c r="G44" s="6"/>
      <c r="H44" s="39">
        <v>-76</v>
      </c>
      <c r="J44" s="39">
        <v>-693</v>
      </c>
      <c r="K44" s="6"/>
      <c r="L44" s="39">
        <v>-163</v>
      </c>
    </row>
    <row r="45" spans="2:12" ht="13.5" customHeight="1">
      <c r="B45" s="1" t="s">
        <v>106</v>
      </c>
      <c r="F45" s="6">
        <v>-243</v>
      </c>
      <c r="G45" s="6"/>
      <c r="H45" s="62" t="s">
        <v>138</v>
      </c>
      <c r="J45" s="6">
        <v>-336</v>
      </c>
      <c r="K45" s="6"/>
      <c r="L45" s="6">
        <v>-194</v>
      </c>
    </row>
    <row r="46" spans="1:12" ht="13.5" customHeight="1">
      <c r="A46" s="18" t="s">
        <v>187</v>
      </c>
      <c r="B46" s="18"/>
      <c r="C46" s="18"/>
      <c r="D46" s="18"/>
      <c r="F46" s="16">
        <f>SUM(F40:F45)</f>
        <v>-589</v>
      </c>
      <c r="H46" s="16">
        <f>SUM(H40:H45)</f>
        <v>29</v>
      </c>
      <c r="J46" s="16">
        <f>SUM(J40:J45)</f>
        <v>-666</v>
      </c>
      <c r="L46" s="16">
        <f>SUM(L40:L45)</f>
        <v>-96</v>
      </c>
    </row>
    <row r="48" spans="1:12" ht="13.5" customHeight="1">
      <c r="A48" s="1" t="s">
        <v>71</v>
      </c>
      <c r="F48" s="6">
        <v>-15</v>
      </c>
      <c r="G48" s="6"/>
      <c r="H48" s="6">
        <v>18</v>
      </c>
      <c r="J48" s="6">
        <v>-6</v>
      </c>
      <c r="K48" s="6"/>
      <c r="L48" s="6">
        <v>14</v>
      </c>
    </row>
    <row r="50" spans="1:12" ht="13.5" customHeight="1">
      <c r="A50" s="18" t="s">
        <v>194</v>
      </c>
      <c r="B50" s="18"/>
      <c r="C50" s="18"/>
      <c r="D50" s="18"/>
      <c r="F50" s="15">
        <f>F28+F37+F46+F48</f>
        <v>-880</v>
      </c>
      <c r="H50" s="15">
        <f>H28+H37+H46+H48</f>
        <v>174</v>
      </c>
      <c r="J50" s="15">
        <f>J28+J37+J46+J48</f>
        <v>-547</v>
      </c>
      <c r="L50" s="15">
        <f>L28+L37+L46+L48</f>
        <v>274</v>
      </c>
    </row>
    <row r="52" spans="1:12" s="48" customFormat="1" ht="13.5" customHeight="1">
      <c r="A52" s="48" t="s">
        <v>72</v>
      </c>
      <c r="F52" s="25">
        <v>3011</v>
      </c>
      <c r="G52" s="49"/>
      <c r="H52" s="25">
        <v>2389</v>
      </c>
      <c r="J52" s="25">
        <v>2678</v>
      </c>
      <c r="K52" s="49"/>
      <c r="L52" s="25">
        <v>2289</v>
      </c>
    </row>
    <row r="54" spans="1:12" ht="13.5" customHeight="1" thickBot="1">
      <c r="A54" s="1" t="s">
        <v>73</v>
      </c>
      <c r="F54" s="7">
        <f>SUM(F50:F52)</f>
        <v>2131</v>
      </c>
      <c r="H54" s="7">
        <f>SUM(H50:H52)</f>
        <v>2563</v>
      </c>
      <c r="J54" s="7">
        <f>SUM(J50:J52)</f>
        <v>2131</v>
      </c>
      <c r="L54" s="7">
        <f>SUM(L50:L52)</f>
        <v>2563</v>
      </c>
    </row>
    <row r="55" ht="13.5" customHeight="1" thickTop="1"/>
    <row r="56" ht="13.5" customHeight="1">
      <c r="B56" s="1" t="s">
        <v>74</v>
      </c>
    </row>
    <row r="57" spans="3:12" ht="13.5" customHeight="1">
      <c r="C57" s="1" t="s">
        <v>154</v>
      </c>
      <c r="F57" s="5">
        <v>38</v>
      </c>
      <c r="H57" s="5">
        <v>15</v>
      </c>
      <c r="J57" s="5">
        <v>86</v>
      </c>
      <c r="L57" s="5">
        <v>56</v>
      </c>
    </row>
    <row r="58" spans="3:12" ht="13.5" customHeight="1">
      <c r="C58" s="1" t="s">
        <v>123</v>
      </c>
      <c r="F58" s="5">
        <v>25</v>
      </c>
      <c r="H58" s="5">
        <v>29</v>
      </c>
      <c r="J58" s="5">
        <v>68</v>
      </c>
      <c r="L58" s="5">
        <v>69</v>
      </c>
    </row>
    <row r="60" ht="13.5" customHeight="1">
      <c r="B60" s="63"/>
    </row>
    <row r="62" spans="1:12" ht="13.5" customHeight="1">
      <c r="A62" s="72" t="s">
        <v>75</v>
      </c>
      <c r="B62" s="72"/>
      <c r="C62" s="72"/>
      <c r="D62" s="72"/>
      <c r="E62" s="72"/>
      <c r="F62" s="72"/>
      <c r="G62" s="72"/>
      <c r="H62" s="72"/>
      <c r="I62" s="72"/>
      <c r="J62" s="72"/>
      <c r="K62" s="72"/>
      <c r="L62" s="72"/>
    </row>
    <row r="65" spans="1:12" ht="13.5" customHeight="1">
      <c r="A65" s="113" t="s">
        <v>95</v>
      </c>
      <c r="B65" s="113"/>
      <c r="C65" s="113"/>
      <c r="D65" s="113"/>
      <c r="E65" s="113"/>
      <c r="F65" s="113"/>
      <c r="G65" s="113"/>
      <c r="H65" s="113"/>
      <c r="I65" s="113"/>
      <c r="J65" s="113"/>
      <c r="K65" s="113"/>
      <c r="L65" s="113"/>
    </row>
  </sheetData>
  <sheetProtection password="CC8A" sheet="1"/>
  <mergeCells count="6">
    <mergeCell ref="A4:L4"/>
    <mergeCell ref="A5:L5"/>
    <mergeCell ref="A65:L65"/>
    <mergeCell ref="A1:L1"/>
    <mergeCell ref="A2:L2"/>
    <mergeCell ref="A3:L3"/>
  </mergeCells>
  <printOptions horizontalCentered="1"/>
  <pageMargins left="0.7" right="0.7" top="0.75" bottom="0.75" header="0.3" footer="0.3"/>
  <pageSetup fitToHeight="1" fitToWidth="1" horizontalDpi="600" verticalDpi="600" orientation="portrait" scale="60" r:id="rId1"/>
</worksheet>
</file>

<file path=xl/worksheets/sheet6.xml><?xml version="1.0" encoding="utf-8"?>
<worksheet xmlns="http://schemas.openxmlformats.org/spreadsheetml/2006/main" xmlns:r="http://schemas.openxmlformats.org/officeDocument/2006/relationships">
  <sheetPr>
    <pageSetUpPr fitToPage="1"/>
  </sheetPr>
  <dimension ref="A1:R49"/>
  <sheetViews>
    <sheetView zoomScale="80" zoomScaleNormal="80" zoomScalePageLayoutView="0" workbookViewId="0" topLeftCell="A1">
      <selection activeCell="A1" sqref="A1:P1"/>
    </sheetView>
  </sheetViews>
  <sheetFormatPr defaultColWidth="9.140625" defaultRowHeight="13.5" customHeight="1"/>
  <cols>
    <col min="1" max="1" width="4.7109375" style="1" customWidth="1"/>
    <col min="2" max="2" width="4.421875" style="1" customWidth="1"/>
    <col min="3" max="3" width="38.71093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 width="2.7109375" style="1" customWidth="1"/>
    <col min="17" max="16384" width="9.140625" style="1" customWidth="1"/>
  </cols>
  <sheetData>
    <row r="1" spans="1:16" s="12" customFormat="1" ht="15.75" customHeight="1">
      <c r="A1" s="115" t="s">
        <v>0</v>
      </c>
      <c r="B1" s="115"/>
      <c r="C1" s="115"/>
      <c r="D1" s="115"/>
      <c r="E1" s="115"/>
      <c r="F1" s="115"/>
      <c r="G1" s="115"/>
      <c r="H1" s="115"/>
      <c r="I1" s="115"/>
      <c r="J1" s="115"/>
      <c r="K1" s="115"/>
      <c r="L1" s="115"/>
      <c r="M1" s="115"/>
      <c r="N1" s="115"/>
      <c r="O1" s="115"/>
      <c r="P1" s="115"/>
    </row>
    <row r="2" spans="1:16" s="12" customFormat="1" ht="15.75" customHeight="1">
      <c r="A2" s="115" t="s">
        <v>131</v>
      </c>
      <c r="B2" s="115"/>
      <c r="C2" s="115"/>
      <c r="D2" s="115"/>
      <c r="E2" s="115"/>
      <c r="F2" s="115"/>
      <c r="G2" s="115"/>
      <c r="H2" s="115"/>
      <c r="I2" s="115"/>
      <c r="J2" s="115"/>
      <c r="K2" s="115"/>
      <c r="L2" s="115"/>
      <c r="M2" s="115"/>
      <c r="N2" s="115"/>
      <c r="O2" s="115"/>
      <c r="P2" s="115"/>
    </row>
    <row r="3" spans="1:16" s="12" customFormat="1" ht="15.75" customHeight="1">
      <c r="A3" s="115" t="s">
        <v>2</v>
      </c>
      <c r="B3" s="115"/>
      <c r="C3" s="115"/>
      <c r="D3" s="115"/>
      <c r="E3" s="115"/>
      <c r="F3" s="115"/>
      <c r="G3" s="115"/>
      <c r="H3" s="115"/>
      <c r="I3" s="115"/>
      <c r="J3" s="115"/>
      <c r="K3" s="115"/>
      <c r="L3" s="115"/>
      <c r="M3" s="115"/>
      <c r="N3" s="115"/>
      <c r="O3" s="115"/>
      <c r="P3" s="115"/>
    </row>
    <row r="4" spans="1:16" s="12" customFormat="1" ht="15.75" customHeight="1">
      <c r="A4" s="115" t="s">
        <v>3</v>
      </c>
      <c r="B4" s="115"/>
      <c r="C4" s="115"/>
      <c r="D4" s="115"/>
      <c r="E4" s="115"/>
      <c r="F4" s="115"/>
      <c r="G4" s="115"/>
      <c r="H4" s="115"/>
      <c r="I4" s="115"/>
      <c r="J4" s="115"/>
      <c r="K4" s="115"/>
      <c r="L4" s="115"/>
      <c r="M4" s="115"/>
      <c r="N4" s="115"/>
      <c r="O4" s="115"/>
      <c r="P4" s="115"/>
    </row>
    <row r="5" spans="1:16" s="12" customFormat="1" ht="15.75" customHeight="1">
      <c r="A5" s="115" t="s">
        <v>4</v>
      </c>
      <c r="B5" s="115"/>
      <c r="C5" s="115"/>
      <c r="D5" s="115"/>
      <c r="E5" s="115"/>
      <c r="F5" s="115"/>
      <c r="G5" s="115"/>
      <c r="H5" s="115"/>
      <c r="I5" s="115"/>
      <c r="J5" s="115"/>
      <c r="K5" s="115"/>
      <c r="L5" s="115"/>
      <c r="M5" s="115"/>
      <c r="N5" s="115"/>
      <c r="O5" s="115"/>
      <c r="P5" s="115"/>
    </row>
    <row r="6" ht="15.75" customHeight="1"/>
    <row r="7" spans="5:15" ht="13.5" customHeight="1">
      <c r="E7" s="119" t="s">
        <v>19</v>
      </c>
      <c r="F7" s="119"/>
      <c r="G7" s="119"/>
      <c r="H7" s="119"/>
      <c r="I7" s="119"/>
      <c r="J7" s="10"/>
      <c r="K7" s="119" t="s">
        <v>177</v>
      </c>
      <c r="L7" s="119"/>
      <c r="M7" s="119"/>
      <c r="N7" s="119"/>
      <c r="O7" s="119"/>
    </row>
    <row r="8" spans="5:15" ht="13.5" customHeight="1">
      <c r="E8" s="119" t="s">
        <v>176</v>
      </c>
      <c r="F8" s="119"/>
      <c r="G8" s="119"/>
      <c r="H8" s="119"/>
      <c r="I8" s="119"/>
      <c r="J8" s="10"/>
      <c r="K8" s="119" t="s">
        <v>176</v>
      </c>
      <c r="L8" s="119"/>
      <c r="M8" s="119"/>
      <c r="N8" s="119"/>
      <c r="O8" s="119"/>
    </row>
    <row r="9" spans="3:15" ht="30.75" customHeight="1" thickBot="1">
      <c r="C9" s="18"/>
      <c r="D9" s="18"/>
      <c r="E9" s="71">
        <v>2018</v>
      </c>
      <c r="F9" s="41" t="s">
        <v>76</v>
      </c>
      <c r="G9" s="81"/>
      <c r="H9" s="71">
        <v>2017</v>
      </c>
      <c r="I9" s="41" t="s">
        <v>76</v>
      </c>
      <c r="J9" s="81"/>
      <c r="K9" s="71">
        <v>2018</v>
      </c>
      <c r="L9" s="41" t="s">
        <v>76</v>
      </c>
      <c r="M9" s="81"/>
      <c r="N9" s="71">
        <v>2017</v>
      </c>
      <c r="O9" s="41" t="s">
        <v>76</v>
      </c>
    </row>
    <row r="10" spans="3:15" ht="13.5" customHeight="1">
      <c r="C10" s="18"/>
      <c r="D10" s="18"/>
      <c r="E10" s="18"/>
      <c r="F10" s="18"/>
      <c r="G10" s="18"/>
      <c r="H10" s="126"/>
      <c r="I10" s="126"/>
      <c r="J10" s="42"/>
      <c r="K10" s="18"/>
      <c r="L10" s="18"/>
      <c r="M10" s="18"/>
      <c r="N10" s="126"/>
      <c r="O10" s="126"/>
    </row>
    <row r="11" spans="1:15" ht="13.5" customHeight="1">
      <c r="A11" s="1" t="s">
        <v>185</v>
      </c>
      <c r="C11" s="18"/>
      <c r="D11" s="18"/>
      <c r="E11" s="17">
        <v>236</v>
      </c>
      <c r="F11" s="37">
        <v>0.73</v>
      </c>
      <c r="G11" s="18"/>
      <c r="H11" s="17">
        <v>175</v>
      </c>
      <c r="I11" s="37">
        <v>0.54</v>
      </c>
      <c r="J11" s="18"/>
      <c r="K11" s="17">
        <v>121</v>
      </c>
      <c r="L11" s="37">
        <v>0.37</v>
      </c>
      <c r="M11" s="63"/>
      <c r="N11" s="17">
        <v>507</v>
      </c>
      <c r="O11" s="37">
        <v>1.56</v>
      </c>
    </row>
    <row r="12" spans="2:15" ht="13.5" customHeight="1">
      <c r="B12" s="1" t="s">
        <v>77</v>
      </c>
      <c r="C12" s="18"/>
      <c r="D12" s="18"/>
      <c r="E12" s="18"/>
      <c r="F12" s="18"/>
      <c r="G12" s="18"/>
      <c r="H12" s="18"/>
      <c r="I12" s="18"/>
      <c r="J12" s="18"/>
      <c r="K12" s="18"/>
      <c r="L12" s="18"/>
      <c r="M12" s="18"/>
      <c r="N12" s="18"/>
      <c r="O12" s="18"/>
    </row>
    <row r="13" spans="3:15" ht="13.5" customHeight="1">
      <c r="C13" s="18" t="s">
        <v>78</v>
      </c>
      <c r="D13" s="18"/>
      <c r="E13" s="20">
        <v>26</v>
      </c>
      <c r="F13" s="44">
        <v>0.08</v>
      </c>
      <c r="G13" s="18"/>
      <c r="H13" s="20">
        <v>27</v>
      </c>
      <c r="I13" s="44">
        <v>0.08</v>
      </c>
      <c r="J13" s="18"/>
      <c r="K13" s="20">
        <v>76</v>
      </c>
      <c r="L13" s="44">
        <v>0.23</v>
      </c>
      <c r="M13" s="18"/>
      <c r="N13" s="20">
        <v>89</v>
      </c>
      <c r="O13" s="44">
        <v>0.27</v>
      </c>
    </row>
    <row r="14" spans="3:15" ht="13.5" customHeight="1">
      <c r="C14" s="18" t="s">
        <v>174</v>
      </c>
      <c r="D14" s="18"/>
      <c r="E14" s="20">
        <v>1</v>
      </c>
      <c r="F14" s="62" t="s">
        <v>138</v>
      </c>
      <c r="G14" s="18"/>
      <c r="H14" s="62" t="s">
        <v>138</v>
      </c>
      <c r="I14" s="62" t="s">
        <v>138</v>
      </c>
      <c r="J14" s="18"/>
      <c r="K14" s="20">
        <v>9</v>
      </c>
      <c r="L14" s="44">
        <v>0.03</v>
      </c>
      <c r="M14" s="18"/>
      <c r="N14" s="62" t="s">
        <v>138</v>
      </c>
      <c r="O14" s="62" t="s">
        <v>138</v>
      </c>
    </row>
    <row r="15" spans="3:15" ht="13.5" customHeight="1">
      <c r="C15" s="18" t="s">
        <v>79</v>
      </c>
      <c r="D15" s="18"/>
      <c r="E15" s="39">
        <v>4</v>
      </c>
      <c r="F15" s="103">
        <v>0.01</v>
      </c>
      <c r="G15" s="18"/>
      <c r="H15" s="20">
        <v>3</v>
      </c>
      <c r="I15" s="44">
        <v>0.01</v>
      </c>
      <c r="J15" s="18"/>
      <c r="K15" s="20">
        <v>14</v>
      </c>
      <c r="L15" s="44">
        <v>0.04</v>
      </c>
      <c r="M15" s="18"/>
      <c r="N15" s="20">
        <v>5</v>
      </c>
      <c r="O15" s="44">
        <v>0.02</v>
      </c>
    </row>
    <row r="16" spans="3:15" ht="13.5" customHeight="1">
      <c r="C16" s="18" t="s">
        <v>80</v>
      </c>
      <c r="D16" s="18"/>
      <c r="E16" s="20">
        <v>7</v>
      </c>
      <c r="F16" s="44">
        <v>0.02</v>
      </c>
      <c r="G16" s="18"/>
      <c r="H16" s="20">
        <v>4</v>
      </c>
      <c r="I16" s="44">
        <v>0.01</v>
      </c>
      <c r="J16" s="18"/>
      <c r="K16" s="20">
        <v>14</v>
      </c>
      <c r="L16" s="44">
        <v>0.04</v>
      </c>
      <c r="M16" s="18"/>
      <c r="N16" s="20">
        <v>27</v>
      </c>
      <c r="O16" s="44">
        <v>0.08</v>
      </c>
    </row>
    <row r="17" spans="3:15" ht="13.5" customHeight="1">
      <c r="C17" s="18" t="s">
        <v>132</v>
      </c>
      <c r="D17" s="18"/>
      <c r="E17" s="62" t="s">
        <v>138</v>
      </c>
      <c r="F17" s="62" t="s">
        <v>138</v>
      </c>
      <c r="G17" s="18"/>
      <c r="H17" s="62" t="s">
        <v>138</v>
      </c>
      <c r="I17" s="62" t="s">
        <v>138</v>
      </c>
      <c r="J17" s="18"/>
      <c r="K17" s="39">
        <v>-5</v>
      </c>
      <c r="L17" s="103">
        <v>-0.02</v>
      </c>
      <c r="M17" s="18"/>
      <c r="N17" s="20">
        <v>-32</v>
      </c>
      <c r="O17" s="44">
        <v>-0.1</v>
      </c>
    </row>
    <row r="18" spans="3:15" ht="13.5" customHeight="1">
      <c r="C18" s="18" t="s">
        <v>184</v>
      </c>
      <c r="D18" s="18"/>
      <c r="E18" s="39">
        <v>-20</v>
      </c>
      <c r="F18" s="103">
        <v>-0.06</v>
      </c>
      <c r="G18" s="18"/>
      <c r="H18" s="62" t="s">
        <v>138</v>
      </c>
      <c r="I18" s="62" t="s">
        <v>138</v>
      </c>
      <c r="J18" s="18"/>
      <c r="K18" s="39">
        <v>-20</v>
      </c>
      <c r="L18" s="103">
        <v>-0.06</v>
      </c>
      <c r="M18" s="18"/>
      <c r="N18" s="62" t="s">
        <v>138</v>
      </c>
      <c r="O18" s="62" t="s">
        <v>138</v>
      </c>
    </row>
    <row r="19" spans="3:15" ht="13.5" customHeight="1">
      <c r="C19" s="18" t="s">
        <v>141</v>
      </c>
      <c r="D19" s="18"/>
      <c r="E19" s="39">
        <v>2</v>
      </c>
      <c r="F19" s="103">
        <v>0.01</v>
      </c>
      <c r="G19" s="18"/>
      <c r="H19" s="62" t="s">
        <v>138</v>
      </c>
      <c r="I19" s="62" t="s">
        <v>138</v>
      </c>
      <c r="J19" s="18"/>
      <c r="K19" s="20">
        <v>6</v>
      </c>
      <c r="L19" s="44">
        <v>0.02</v>
      </c>
      <c r="M19" s="18"/>
      <c r="N19" s="62" t="s">
        <v>138</v>
      </c>
      <c r="O19" s="62" t="s">
        <v>138</v>
      </c>
    </row>
    <row r="20" spans="3:15" ht="13.5" customHeight="1">
      <c r="C20" s="18" t="s">
        <v>142</v>
      </c>
      <c r="D20" s="18"/>
      <c r="E20" s="39">
        <v>1</v>
      </c>
      <c r="F20" s="62" t="s">
        <v>138</v>
      </c>
      <c r="G20" s="18"/>
      <c r="H20" s="62" t="s">
        <v>138</v>
      </c>
      <c r="I20" s="62" t="s">
        <v>138</v>
      </c>
      <c r="J20" s="18"/>
      <c r="K20" s="20">
        <v>3</v>
      </c>
      <c r="L20" s="44">
        <v>0.01</v>
      </c>
      <c r="M20" s="18"/>
      <c r="N20" s="62" t="s">
        <v>138</v>
      </c>
      <c r="O20" s="62" t="s">
        <v>138</v>
      </c>
    </row>
    <row r="21" spans="3:15" ht="13.5" customHeight="1">
      <c r="C21" s="18" t="s">
        <v>81</v>
      </c>
      <c r="D21" s="18"/>
      <c r="E21" s="20">
        <v>2</v>
      </c>
      <c r="F21" s="103">
        <v>0.01</v>
      </c>
      <c r="G21" s="18"/>
      <c r="H21" s="20">
        <v>1</v>
      </c>
      <c r="I21" s="62" t="s">
        <v>138</v>
      </c>
      <c r="J21" s="18"/>
      <c r="K21" s="20">
        <v>-12</v>
      </c>
      <c r="L21" s="103">
        <v>-0.03</v>
      </c>
      <c r="M21" s="18"/>
      <c r="N21" s="20">
        <v>5</v>
      </c>
      <c r="O21" s="92">
        <v>0.02</v>
      </c>
    </row>
    <row r="22" spans="3:15" ht="13.5" customHeight="1">
      <c r="C22" s="18" t="s">
        <v>145</v>
      </c>
      <c r="D22" s="18"/>
      <c r="E22" s="62" t="s">
        <v>138</v>
      </c>
      <c r="F22" s="62" t="s">
        <v>138</v>
      </c>
      <c r="G22" s="18"/>
      <c r="H22" s="62" t="s">
        <v>138</v>
      </c>
      <c r="I22" s="62" t="s">
        <v>138</v>
      </c>
      <c r="J22" s="18"/>
      <c r="K22" s="20">
        <v>533</v>
      </c>
      <c r="L22" s="103">
        <v>1.63</v>
      </c>
      <c r="M22" s="18"/>
      <c r="N22" s="62" t="s">
        <v>138</v>
      </c>
      <c r="O22" s="62" t="s">
        <v>138</v>
      </c>
    </row>
    <row r="23" spans="3:15" ht="13.5" customHeight="1">
      <c r="C23" s="18" t="s">
        <v>82</v>
      </c>
      <c r="D23" s="18"/>
      <c r="E23" s="20">
        <v>-42</v>
      </c>
      <c r="F23" s="44">
        <v>-0.13</v>
      </c>
      <c r="G23" s="18"/>
      <c r="H23" s="20">
        <v>-19</v>
      </c>
      <c r="I23" s="44">
        <v>-0.05</v>
      </c>
      <c r="J23" s="18"/>
      <c r="K23" s="20">
        <v>-94</v>
      </c>
      <c r="L23" s="44">
        <v>-0.28</v>
      </c>
      <c r="M23" s="18"/>
      <c r="N23" s="20">
        <v>-51</v>
      </c>
      <c r="O23" s="44">
        <v>-0.16</v>
      </c>
    </row>
    <row r="24" spans="1:15" ht="13.5" customHeight="1" thickBot="1">
      <c r="A24" s="1" t="s">
        <v>146</v>
      </c>
      <c r="C24" s="18"/>
      <c r="D24" s="18"/>
      <c r="E24" s="21">
        <f>SUM(E11:E23)</f>
        <v>217</v>
      </c>
      <c r="F24" s="45">
        <f>SUM(F11:F23)</f>
        <v>0.67</v>
      </c>
      <c r="G24" s="18"/>
      <c r="H24" s="21">
        <f>SUM(H11:H23)</f>
        <v>191</v>
      </c>
      <c r="I24" s="45">
        <f>SUM(I11:I23)</f>
        <v>0.59</v>
      </c>
      <c r="J24" s="18"/>
      <c r="K24" s="21">
        <f>SUM(K11:K23)</f>
        <v>645</v>
      </c>
      <c r="L24" s="45">
        <f>SUM(L11:L23)</f>
        <v>1.9799999999999998</v>
      </c>
      <c r="M24" s="63"/>
      <c r="N24" s="21">
        <f>SUM(N11:N23)</f>
        <v>550</v>
      </c>
      <c r="O24" s="45">
        <f>SUM(O11:O23)</f>
        <v>1.6900000000000002</v>
      </c>
    </row>
    <row r="25" spans="3:15" ht="13.5" customHeight="1" thickTop="1">
      <c r="C25" s="18"/>
      <c r="D25" s="18"/>
      <c r="E25" s="18"/>
      <c r="F25" s="18"/>
      <c r="G25" s="18"/>
      <c r="H25" s="18"/>
      <c r="I25" s="18"/>
      <c r="J25" s="18"/>
      <c r="K25" s="18"/>
      <c r="L25" s="18"/>
      <c r="M25" s="18"/>
      <c r="N25" s="18"/>
      <c r="O25" s="18"/>
    </row>
    <row r="26" spans="3:15" ht="13.5" customHeight="1">
      <c r="C26" s="18"/>
      <c r="D26" s="18"/>
      <c r="E26" s="18"/>
      <c r="F26" s="18"/>
      <c r="G26" s="18"/>
      <c r="H26" s="18"/>
      <c r="I26" s="18"/>
      <c r="J26" s="18"/>
      <c r="K26" s="18"/>
      <c r="L26" s="18"/>
      <c r="M26" s="18"/>
      <c r="N26" s="18"/>
      <c r="O26" s="18"/>
    </row>
    <row r="27" spans="1:15" ht="48" customHeight="1">
      <c r="A27" s="127" t="s">
        <v>179</v>
      </c>
      <c r="B27" s="127"/>
      <c r="C27" s="127"/>
      <c r="D27" s="127"/>
      <c r="E27" s="127"/>
      <c r="F27" s="127"/>
      <c r="G27" s="127"/>
      <c r="H27" s="127"/>
      <c r="I27" s="127"/>
      <c r="J27" s="127"/>
      <c r="K27" s="127"/>
      <c r="L27" s="127"/>
      <c r="M27" s="127"/>
      <c r="N27" s="127"/>
      <c r="O27" s="127"/>
    </row>
    <row r="28" spans="1:15" ht="9" customHeight="1">
      <c r="A28" s="130"/>
      <c r="B28" s="131"/>
      <c r="C28" s="131"/>
      <c r="D28" s="131"/>
      <c r="E28" s="131"/>
      <c r="F28" s="131"/>
      <c r="G28" s="131"/>
      <c r="H28" s="131"/>
      <c r="I28" s="131"/>
      <c r="J28" s="131"/>
      <c r="K28" s="85"/>
      <c r="L28" s="85"/>
      <c r="M28" s="85"/>
      <c r="N28" s="85"/>
      <c r="O28" s="85"/>
    </row>
    <row r="29" spans="1:15" ht="58.5" customHeight="1">
      <c r="A29" s="129" t="s">
        <v>196</v>
      </c>
      <c r="B29" s="129"/>
      <c r="C29" s="129"/>
      <c r="D29" s="129"/>
      <c r="E29" s="129"/>
      <c r="F29" s="129"/>
      <c r="G29" s="129"/>
      <c r="H29" s="129"/>
      <c r="I29" s="129"/>
      <c r="J29" s="129"/>
      <c r="K29" s="129"/>
      <c r="L29" s="129"/>
      <c r="M29" s="129"/>
      <c r="N29" s="129"/>
      <c r="O29" s="129"/>
    </row>
    <row r="30" spans="1:15" ht="21" customHeight="1">
      <c r="A30" s="102"/>
      <c r="B30" s="128" t="s">
        <v>170</v>
      </c>
      <c r="C30" s="128"/>
      <c r="D30" s="128"/>
      <c r="E30" s="128"/>
      <c r="F30" s="128"/>
      <c r="G30" s="128"/>
      <c r="H30" s="128"/>
      <c r="I30" s="128"/>
      <c r="J30" s="128"/>
      <c r="K30" s="128"/>
      <c r="L30" s="128"/>
      <c r="M30" s="128"/>
      <c r="N30" s="128"/>
      <c r="O30" s="128"/>
    </row>
    <row r="31" spans="1:15" ht="72.75" customHeight="1">
      <c r="A31" s="77"/>
      <c r="B31" s="129" t="s">
        <v>186</v>
      </c>
      <c r="C31" s="129"/>
      <c r="D31" s="129"/>
      <c r="E31" s="129"/>
      <c r="F31" s="129"/>
      <c r="G31" s="129"/>
      <c r="H31" s="129"/>
      <c r="I31" s="129"/>
      <c r="J31" s="129"/>
      <c r="K31" s="129"/>
      <c r="L31" s="129"/>
      <c r="M31" s="129"/>
      <c r="N31" s="129"/>
      <c r="O31" s="129"/>
    </row>
    <row r="32" spans="1:15" ht="44.25" customHeight="1">
      <c r="A32" s="77"/>
      <c r="B32" s="129" t="s">
        <v>161</v>
      </c>
      <c r="C32" s="129"/>
      <c r="D32" s="129"/>
      <c r="E32" s="129"/>
      <c r="F32" s="129"/>
      <c r="G32" s="129"/>
      <c r="H32" s="129"/>
      <c r="I32" s="129"/>
      <c r="J32" s="129"/>
      <c r="K32" s="129"/>
      <c r="L32" s="129"/>
      <c r="M32" s="129"/>
      <c r="N32" s="129"/>
      <c r="O32" s="129"/>
    </row>
    <row r="33" spans="1:15" ht="20.25" customHeight="1">
      <c r="A33" s="76"/>
      <c r="B33" s="124" t="s">
        <v>130</v>
      </c>
      <c r="C33" s="124"/>
      <c r="D33" s="124"/>
      <c r="E33" s="124"/>
      <c r="F33" s="124"/>
      <c r="G33" s="124"/>
      <c r="H33" s="124"/>
      <c r="I33" s="124"/>
      <c r="J33" s="124"/>
      <c r="K33" s="124"/>
      <c r="L33" s="124"/>
      <c r="M33" s="124"/>
      <c r="N33" s="124"/>
      <c r="O33" s="124"/>
    </row>
    <row r="34" spans="1:15" ht="21" customHeight="1">
      <c r="A34" s="76"/>
      <c r="B34" s="122" t="s">
        <v>197</v>
      </c>
      <c r="C34" s="122"/>
      <c r="D34" s="122"/>
      <c r="E34" s="122"/>
      <c r="F34" s="122"/>
      <c r="G34" s="122"/>
      <c r="H34" s="122"/>
      <c r="I34" s="122"/>
      <c r="J34" s="122"/>
      <c r="K34" s="122"/>
      <c r="L34" s="122"/>
      <c r="M34" s="122"/>
      <c r="N34" s="122"/>
      <c r="O34" s="122"/>
    </row>
    <row r="35" spans="1:15" ht="31.5" customHeight="1">
      <c r="A35" s="76"/>
      <c r="B35" s="124" t="s">
        <v>143</v>
      </c>
      <c r="C35" s="124"/>
      <c r="D35" s="124"/>
      <c r="E35" s="124"/>
      <c r="F35" s="124"/>
      <c r="G35" s="124"/>
      <c r="H35" s="124"/>
      <c r="I35" s="124"/>
      <c r="J35" s="124"/>
      <c r="K35" s="124"/>
      <c r="L35" s="124"/>
      <c r="M35" s="124"/>
      <c r="N35" s="124"/>
      <c r="O35" s="124"/>
    </row>
    <row r="36" spans="1:18" ht="32.25" customHeight="1">
      <c r="A36" s="76"/>
      <c r="B36" s="124" t="s">
        <v>144</v>
      </c>
      <c r="C36" s="124"/>
      <c r="D36" s="124"/>
      <c r="E36" s="124"/>
      <c r="F36" s="124"/>
      <c r="G36" s="124"/>
      <c r="H36" s="124"/>
      <c r="I36" s="124"/>
      <c r="J36" s="124"/>
      <c r="K36" s="124"/>
      <c r="L36" s="124"/>
      <c r="M36" s="124"/>
      <c r="N36" s="124"/>
      <c r="O36" s="124"/>
      <c r="P36" s="75"/>
      <c r="Q36" s="75"/>
      <c r="R36" s="75"/>
    </row>
    <row r="37" spans="1:15" ht="20.25" customHeight="1">
      <c r="A37" s="23"/>
      <c r="B37" s="124" t="s">
        <v>157</v>
      </c>
      <c r="C37" s="124"/>
      <c r="D37" s="124"/>
      <c r="E37" s="124"/>
      <c r="F37" s="124"/>
      <c r="G37" s="124"/>
      <c r="H37" s="124"/>
      <c r="I37" s="124"/>
      <c r="J37" s="124"/>
      <c r="K37" s="124"/>
      <c r="L37" s="124"/>
      <c r="M37" s="124"/>
      <c r="N37" s="124"/>
      <c r="O37" s="124"/>
    </row>
    <row r="38" spans="1:15" ht="72" customHeight="1">
      <c r="A38" s="76"/>
      <c r="B38" s="125" t="s">
        <v>171</v>
      </c>
      <c r="C38" s="125"/>
      <c r="D38" s="125"/>
      <c r="E38" s="125"/>
      <c r="F38" s="125"/>
      <c r="G38" s="125"/>
      <c r="H38" s="125"/>
      <c r="I38" s="125"/>
      <c r="J38" s="125"/>
      <c r="K38" s="125"/>
      <c r="L38" s="125"/>
      <c r="M38" s="125"/>
      <c r="N38" s="125"/>
      <c r="O38" s="125"/>
    </row>
    <row r="39" ht="9" customHeight="1"/>
    <row r="40" spans="1:15" ht="66" customHeight="1">
      <c r="A40" s="123" t="s">
        <v>84</v>
      </c>
      <c r="B40" s="123"/>
      <c r="C40" s="123"/>
      <c r="D40" s="123"/>
      <c r="E40" s="123"/>
      <c r="F40" s="123"/>
      <c r="G40" s="123"/>
      <c r="H40" s="123"/>
      <c r="I40" s="123"/>
      <c r="J40" s="123"/>
      <c r="K40" s="123"/>
      <c r="L40" s="123"/>
      <c r="M40" s="123"/>
      <c r="N40" s="123"/>
      <c r="O40" s="123"/>
    </row>
    <row r="41" ht="9.75" customHeight="1"/>
    <row r="42" spans="1:15" ht="78" customHeight="1">
      <c r="A42" s="123" t="s">
        <v>119</v>
      </c>
      <c r="B42" s="123"/>
      <c r="C42" s="123"/>
      <c r="D42" s="123"/>
      <c r="E42" s="123"/>
      <c r="F42" s="123"/>
      <c r="G42" s="123"/>
      <c r="H42" s="123"/>
      <c r="I42" s="123"/>
      <c r="J42" s="123"/>
      <c r="K42" s="123"/>
      <c r="L42" s="123"/>
      <c r="M42" s="123"/>
      <c r="N42" s="123"/>
      <c r="O42" s="123"/>
    </row>
    <row r="43" ht="9.75" customHeight="1"/>
    <row r="44" spans="1:15" ht="45" customHeight="1">
      <c r="A44" s="123" t="s">
        <v>85</v>
      </c>
      <c r="B44" s="123"/>
      <c r="C44" s="123"/>
      <c r="D44" s="123"/>
      <c r="E44" s="123"/>
      <c r="F44" s="123"/>
      <c r="G44" s="123"/>
      <c r="H44" s="123"/>
      <c r="I44" s="123"/>
      <c r="J44" s="123"/>
      <c r="K44" s="123"/>
      <c r="L44" s="123"/>
      <c r="M44" s="123"/>
      <c r="N44" s="123"/>
      <c r="O44" s="123"/>
    </row>
    <row r="45" ht="9" customHeight="1"/>
    <row r="46" ht="13.5" customHeight="1">
      <c r="A46" s="1" t="s">
        <v>83</v>
      </c>
    </row>
    <row r="47" spans="1:15" ht="13.5" customHeight="1">
      <c r="A47" s="113"/>
      <c r="B47" s="113"/>
      <c r="C47" s="113"/>
      <c r="D47" s="113"/>
      <c r="E47" s="113"/>
      <c r="F47" s="113"/>
      <c r="G47" s="113"/>
      <c r="H47" s="113"/>
      <c r="I47" s="113"/>
      <c r="J47" s="113"/>
      <c r="K47" s="113"/>
      <c r="L47" s="113"/>
      <c r="M47" s="113"/>
      <c r="N47" s="113"/>
      <c r="O47" s="113"/>
    </row>
    <row r="49" spans="1:15" ht="13.5" customHeight="1">
      <c r="A49" s="113" t="s">
        <v>86</v>
      </c>
      <c r="B49" s="113"/>
      <c r="C49" s="113"/>
      <c r="D49" s="113"/>
      <c r="E49" s="113"/>
      <c r="F49" s="113"/>
      <c r="G49" s="113"/>
      <c r="H49" s="113"/>
      <c r="I49" s="113"/>
      <c r="J49" s="113"/>
      <c r="K49" s="113"/>
      <c r="L49" s="113"/>
      <c r="M49" s="113"/>
      <c r="N49" s="113"/>
      <c r="O49" s="113"/>
    </row>
  </sheetData>
  <sheetProtection password="CC8A" sheet="1"/>
  <mergeCells count="28">
    <mergeCell ref="B30:O30"/>
    <mergeCell ref="A49:O49"/>
    <mergeCell ref="A47:O47"/>
    <mergeCell ref="B31:O31"/>
    <mergeCell ref="A28:J28"/>
    <mergeCell ref="A29:O29"/>
    <mergeCell ref="A44:O44"/>
    <mergeCell ref="B32:O32"/>
    <mergeCell ref="B33:O33"/>
    <mergeCell ref="B35:O35"/>
    <mergeCell ref="H10:I10"/>
    <mergeCell ref="A1:P1"/>
    <mergeCell ref="A2:P2"/>
    <mergeCell ref="A3:P3"/>
    <mergeCell ref="A4:P4"/>
    <mergeCell ref="A5:P5"/>
    <mergeCell ref="K7:O7"/>
    <mergeCell ref="E7:I7"/>
    <mergeCell ref="B34:O34"/>
    <mergeCell ref="A40:O40"/>
    <mergeCell ref="A42:O42"/>
    <mergeCell ref="B37:O37"/>
    <mergeCell ref="B38:O38"/>
    <mergeCell ref="K8:O8"/>
    <mergeCell ref="N10:O10"/>
    <mergeCell ref="A27:O27"/>
    <mergeCell ref="B36:O36"/>
    <mergeCell ref="E8:I8"/>
  </mergeCells>
  <printOptions horizontalCentered="1"/>
  <pageMargins left="0.7" right="0.7" top="0.5" bottom="0.5" header="0.3" footer="0.3"/>
  <pageSetup fitToHeight="1" fitToWidth="1" horizontalDpi="600" verticalDpi="600" orientation="portrait" scale="61" r:id="rId1"/>
</worksheet>
</file>

<file path=xl/worksheets/sheet7.xml><?xml version="1.0" encoding="utf-8"?>
<worksheet xmlns="http://schemas.openxmlformats.org/spreadsheetml/2006/main" xmlns:r="http://schemas.openxmlformats.org/officeDocument/2006/relationships">
  <sheetPr>
    <pageSetUpPr fitToPage="1"/>
  </sheetPr>
  <dimension ref="A1:H42"/>
  <sheetViews>
    <sheetView zoomScale="80" zoomScaleNormal="80" zoomScalePageLayoutView="0" workbookViewId="0" topLeftCell="A1">
      <selection activeCell="A1" sqref="A1:E1"/>
    </sheetView>
  </sheetViews>
  <sheetFormatPr defaultColWidth="9.140625" defaultRowHeight="15"/>
  <cols>
    <col min="1" max="1" width="60.28125" style="1" customWidth="1"/>
    <col min="2" max="2" width="1.8515625" style="1" customWidth="1"/>
    <col min="3" max="3" width="23.7109375" style="1" customWidth="1"/>
    <col min="4" max="4" width="1.8515625" style="1" customWidth="1"/>
    <col min="5" max="5" width="23.7109375" style="1" customWidth="1"/>
    <col min="6" max="6" width="1.8515625" style="1" customWidth="1"/>
    <col min="7" max="7" width="15.8515625" style="1" customWidth="1"/>
    <col min="8" max="8" width="11.8515625" style="1" customWidth="1"/>
    <col min="9" max="16384" width="9.140625" style="1" customWidth="1"/>
  </cols>
  <sheetData>
    <row r="1" spans="1:7" s="12" customFormat="1" ht="15.75" customHeight="1">
      <c r="A1" s="115" t="s">
        <v>0</v>
      </c>
      <c r="B1" s="115"/>
      <c r="C1" s="115"/>
      <c r="D1" s="115"/>
      <c r="E1" s="115"/>
      <c r="F1" s="60"/>
      <c r="G1" s="60"/>
    </row>
    <row r="2" spans="1:7" s="12" customFormat="1" ht="15.75" customHeight="1">
      <c r="A2" s="115" t="s">
        <v>90</v>
      </c>
      <c r="B2" s="115"/>
      <c r="C2" s="115"/>
      <c r="D2" s="115"/>
      <c r="E2" s="115"/>
      <c r="F2" s="60"/>
      <c r="G2" s="60"/>
    </row>
    <row r="3" spans="1:7" s="12" customFormat="1" ht="15.75" customHeight="1">
      <c r="A3" s="115" t="s">
        <v>91</v>
      </c>
      <c r="B3" s="115"/>
      <c r="C3" s="115"/>
      <c r="D3" s="115"/>
      <c r="E3" s="115"/>
      <c r="F3" s="60"/>
      <c r="G3" s="60"/>
    </row>
    <row r="4" spans="1:7" s="12" customFormat="1" ht="15.75" customHeight="1">
      <c r="A4" s="115" t="s">
        <v>3</v>
      </c>
      <c r="B4" s="115"/>
      <c r="C4" s="115"/>
      <c r="D4" s="115"/>
      <c r="E4" s="115"/>
      <c r="F4" s="60"/>
      <c r="G4" s="60"/>
    </row>
    <row r="5" spans="1:7" s="12" customFormat="1" ht="15.75" customHeight="1">
      <c r="A5" s="115" t="s">
        <v>4</v>
      </c>
      <c r="B5" s="115"/>
      <c r="C5" s="115"/>
      <c r="D5" s="115"/>
      <c r="E5" s="115"/>
      <c r="F5" s="60"/>
      <c r="G5" s="60"/>
    </row>
    <row r="7" ht="12.75">
      <c r="A7" s="10" t="s">
        <v>103</v>
      </c>
    </row>
    <row r="8" spans="3:6" ht="13.5" thickBot="1">
      <c r="C8" s="8" t="s">
        <v>180</v>
      </c>
      <c r="E8" s="79" t="s">
        <v>181</v>
      </c>
      <c r="F8" s="9"/>
    </row>
    <row r="9" spans="1:5" ht="12.75">
      <c r="A9" s="3" t="s">
        <v>87</v>
      </c>
      <c r="C9" s="5">
        <v>540</v>
      </c>
      <c r="E9" s="5">
        <v>510</v>
      </c>
    </row>
    <row r="10" spans="1:5" ht="12.75">
      <c r="A10" s="3" t="s">
        <v>88</v>
      </c>
      <c r="C10" s="26">
        <v>0.613</v>
      </c>
      <c r="E10" s="26">
        <v>0.599</v>
      </c>
    </row>
    <row r="11" spans="1:5" ht="12.75">
      <c r="A11" s="3" t="s">
        <v>89</v>
      </c>
      <c r="C11" s="5">
        <v>123</v>
      </c>
      <c r="E11" s="5">
        <v>109</v>
      </c>
    </row>
    <row r="12" spans="1:5" ht="12.75">
      <c r="A12" s="3" t="s">
        <v>112</v>
      </c>
      <c r="C12" s="26">
        <v>0.229</v>
      </c>
      <c r="E12" s="26">
        <v>0.214</v>
      </c>
    </row>
    <row r="15" ht="12.75">
      <c r="A15" s="10" t="s">
        <v>104</v>
      </c>
    </row>
    <row r="16" spans="3:6" ht="13.5" thickBot="1">
      <c r="C16" s="111" t="s">
        <v>180</v>
      </c>
      <c r="E16" s="111" t="s">
        <v>181</v>
      </c>
      <c r="F16" s="24"/>
    </row>
    <row r="17" spans="1:5" ht="12.75">
      <c r="A17" s="3" t="s">
        <v>87</v>
      </c>
      <c r="C17" s="5">
        <v>237</v>
      </c>
      <c r="E17" s="5">
        <v>218</v>
      </c>
    </row>
    <row r="18" spans="1:5" ht="12.75">
      <c r="A18" s="3" t="s">
        <v>88</v>
      </c>
      <c r="C18" s="26">
        <v>0.57</v>
      </c>
      <c r="E18" s="112">
        <v>0.529</v>
      </c>
    </row>
    <row r="19" spans="1:5" ht="12.75">
      <c r="A19" s="3" t="s">
        <v>89</v>
      </c>
      <c r="C19" s="5">
        <v>44</v>
      </c>
      <c r="E19" s="5">
        <v>37</v>
      </c>
    </row>
    <row r="20" spans="1:5" ht="12.75">
      <c r="A20" s="3" t="s">
        <v>112</v>
      </c>
      <c r="C20" s="26">
        <v>0.185</v>
      </c>
      <c r="E20" s="26">
        <v>0.171</v>
      </c>
    </row>
    <row r="23" ht="12.75">
      <c r="A23" s="10" t="s">
        <v>121</v>
      </c>
    </row>
    <row r="24" spans="3:6" ht="13.5" thickBot="1">
      <c r="C24" s="111" t="s">
        <v>180</v>
      </c>
      <c r="E24" s="111" t="s">
        <v>181</v>
      </c>
      <c r="F24" s="24"/>
    </row>
    <row r="25" spans="1:5" ht="12.75">
      <c r="A25" s="3" t="s">
        <v>87</v>
      </c>
      <c r="C25" s="5">
        <v>426</v>
      </c>
      <c r="E25" s="5">
        <v>386</v>
      </c>
    </row>
    <row r="26" spans="1:5" ht="12.75">
      <c r="A26" s="3" t="s">
        <v>88</v>
      </c>
      <c r="C26" s="26">
        <v>0.506</v>
      </c>
      <c r="E26" s="26">
        <v>0.499</v>
      </c>
    </row>
    <row r="27" spans="1:5" ht="12.75">
      <c r="A27" s="3" t="s">
        <v>89</v>
      </c>
      <c r="C27" s="5">
        <v>102</v>
      </c>
      <c r="E27" s="5">
        <v>90</v>
      </c>
    </row>
    <row r="28" spans="1:5" ht="12.75">
      <c r="A28" s="3" t="s">
        <v>112</v>
      </c>
      <c r="C28" s="26">
        <v>0.238</v>
      </c>
      <c r="E28" s="26">
        <v>0.234</v>
      </c>
    </row>
    <row r="35" spans="1:8" ht="67.5" customHeight="1">
      <c r="A35" s="123" t="s">
        <v>175</v>
      </c>
      <c r="B35" s="123"/>
      <c r="C35" s="123"/>
      <c r="D35" s="123"/>
      <c r="E35" s="123"/>
      <c r="F35" s="61"/>
      <c r="G35" s="61"/>
      <c r="H35" s="61"/>
    </row>
    <row r="37" spans="1:8" ht="41.25" customHeight="1">
      <c r="A37" s="123" t="s">
        <v>92</v>
      </c>
      <c r="B37" s="123"/>
      <c r="C37" s="123"/>
      <c r="D37" s="123"/>
      <c r="E37" s="123"/>
      <c r="F37" s="61"/>
      <c r="G37" s="61"/>
      <c r="H37" s="61"/>
    </row>
    <row r="39" ht="12.75">
      <c r="A39" s="1" t="s">
        <v>93</v>
      </c>
    </row>
    <row r="42" spans="1:8" ht="12.75">
      <c r="A42" s="113" t="s">
        <v>94</v>
      </c>
      <c r="B42" s="113"/>
      <c r="C42" s="113"/>
      <c r="D42" s="113"/>
      <c r="E42" s="113"/>
      <c r="F42" s="72"/>
      <c r="G42" s="72"/>
      <c r="H42" s="72"/>
    </row>
  </sheetData>
  <sheetProtection password="CC8A" sheet="1"/>
  <mergeCells count="8">
    <mergeCell ref="A42:E42"/>
    <mergeCell ref="A37:E37"/>
    <mergeCell ref="A1:E1"/>
    <mergeCell ref="A2:E2"/>
    <mergeCell ref="A3:E3"/>
    <mergeCell ref="A4:E4"/>
    <mergeCell ref="A5:E5"/>
    <mergeCell ref="A35:E35"/>
  </mergeCells>
  <printOptions horizontalCentered="1"/>
  <pageMargins left="0.7" right="0.7" top="0.75" bottom="0.75" header="0.3" footer="0.3"/>
  <pageSetup fitToHeight="1" fitToWidth="1" horizontalDpi="600" verticalDpi="600" orientation="portrait" scale="79" r:id="rId1"/>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zoomScale="80" zoomScaleNormal="80" zoomScalePageLayoutView="0" workbookViewId="0" topLeftCell="A1">
      <selection activeCell="A1" sqref="A1:I1"/>
    </sheetView>
  </sheetViews>
  <sheetFormatPr defaultColWidth="9.140625" defaultRowHeight="15"/>
  <cols>
    <col min="1" max="1" width="48.421875" style="50" customWidth="1"/>
    <col min="2" max="3" width="11.140625" style="50" customWidth="1"/>
    <col min="4" max="4" width="15.421875" style="50" customWidth="1"/>
    <col min="5" max="5" width="3.7109375" style="50" customWidth="1"/>
    <col min="6" max="7" width="16.421875" style="50" customWidth="1"/>
    <col min="8" max="8" width="3.7109375" style="50" customWidth="1"/>
    <col min="9" max="9" width="16.57421875" style="50" customWidth="1"/>
    <col min="10" max="16384" width="9.140625" style="50" customWidth="1"/>
  </cols>
  <sheetData>
    <row r="1" spans="1:12" ht="15.75" customHeight="1">
      <c r="A1" s="115" t="s">
        <v>0</v>
      </c>
      <c r="B1" s="115"/>
      <c r="C1" s="115"/>
      <c r="D1" s="115"/>
      <c r="E1" s="115"/>
      <c r="F1" s="115"/>
      <c r="G1" s="115"/>
      <c r="H1" s="115"/>
      <c r="I1" s="115"/>
      <c r="L1" s="59"/>
    </row>
    <row r="2" spans="1:12" ht="15.75" customHeight="1">
      <c r="A2" s="115" t="s">
        <v>162</v>
      </c>
      <c r="B2" s="115"/>
      <c r="C2" s="115"/>
      <c r="D2" s="115"/>
      <c r="E2" s="115"/>
      <c r="F2" s="115"/>
      <c r="G2" s="115"/>
      <c r="H2" s="115"/>
      <c r="I2" s="115"/>
      <c r="L2" s="59"/>
    </row>
    <row r="3" spans="1:12" ht="15.75" customHeight="1">
      <c r="A3" s="115" t="s">
        <v>120</v>
      </c>
      <c r="B3" s="115"/>
      <c r="C3" s="115"/>
      <c r="D3" s="115"/>
      <c r="E3" s="115"/>
      <c r="F3" s="115"/>
      <c r="G3" s="115"/>
      <c r="H3" s="115"/>
      <c r="I3" s="115"/>
      <c r="L3" s="59"/>
    </row>
    <row r="4" spans="1:9" ht="15.75" customHeight="1">
      <c r="A4" s="115" t="s">
        <v>107</v>
      </c>
      <c r="B4" s="115"/>
      <c r="C4" s="115"/>
      <c r="D4" s="115"/>
      <c r="E4" s="115"/>
      <c r="F4" s="115"/>
      <c r="G4" s="115"/>
      <c r="H4" s="115"/>
      <c r="I4" s="115"/>
    </row>
    <row r="5" spans="1:9" ht="15.75" customHeight="1">
      <c r="A5" s="115" t="s">
        <v>3</v>
      </c>
      <c r="B5" s="115"/>
      <c r="C5" s="115"/>
      <c r="D5" s="115"/>
      <c r="E5" s="115"/>
      <c r="F5" s="115"/>
      <c r="G5" s="115"/>
      <c r="H5" s="115"/>
      <c r="I5" s="115"/>
    </row>
    <row r="6" spans="1:9" ht="15.75" customHeight="1">
      <c r="A6" s="115" t="s">
        <v>4</v>
      </c>
      <c r="B6" s="115"/>
      <c r="C6" s="115"/>
      <c r="D6" s="115"/>
      <c r="E6" s="115"/>
      <c r="F6" s="115"/>
      <c r="G6" s="115"/>
      <c r="H6" s="115"/>
      <c r="I6" s="115"/>
    </row>
    <row r="7" ht="15.75" customHeight="1"/>
    <row r="8" spans="2:9" s="1" customFormat="1" ht="12.75">
      <c r="B8" s="137" t="s">
        <v>108</v>
      </c>
      <c r="C8" s="137"/>
      <c r="D8" s="137"/>
      <c r="E8" s="137"/>
      <c r="F8" s="137"/>
      <c r="G8" s="137"/>
      <c r="H8" s="137"/>
      <c r="I8" s="137"/>
    </row>
    <row r="9" s="1" customFormat="1" ht="12.75"/>
    <row r="10" spans="2:9" s="1" customFormat="1" ht="32.25" customHeight="1" thickBot="1">
      <c r="B10" s="132" t="s">
        <v>109</v>
      </c>
      <c r="C10" s="132"/>
      <c r="D10" s="132"/>
      <c r="E10" s="10"/>
      <c r="F10" s="55"/>
      <c r="G10" s="55"/>
      <c r="H10" s="56"/>
      <c r="I10" s="96"/>
    </row>
    <row r="11" spans="4:9" s="1" customFormat="1" ht="12.75">
      <c r="D11" s="94" t="s">
        <v>108</v>
      </c>
      <c r="F11" s="52"/>
      <c r="G11" s="52"/>
      <c r="H11" s="52"/>
      <c r="I11" s="52"/>
    </row>
    <row r="12" spans="1:9" s="1" customFormat="1" ht="13.5" thickBot="1">
      <c r="A12" s="51" t="s">
        <v>122</v>
      </c>
      <c r="B12" s="98" t="s">
        <v>180</v>
      </c>
      <c r="C12" s="98" t="s">
        <v>181</v>
      </c>
      <c r="D12" s="98" t="s">
        <v>110</v>
      </c>
      <c r="F12" s="96"/>
      <c r="G12" s="96"/>
      <c r="H12" s="52"/>
      <c r="I12" s="96"/>
    </row>
    <row r="13" spans="6:9" s="1" customFormat="1" ht="12.75">
      <c r="F13" s="52"/>
      <c r="G13" s="52"/>
      <c r="H13" s="52"/>
      <c r="I13" s="52"/>
    </row>
    <row r="14" spans="1:9" s="1" customFormat="1" ht="12.75">
      <c r="A14" s="1" t="s">
        <v>103</v>
      </c>
      <c r="B14" s="5">
        <v>540</v>
      </c>
      <c r="C14" s="5">
        <v>510</v>
      </c>
      <c r="D14" s="29">
        <v>0.06</v>
      </c>
      <c r="F14" s="96"/>
      <c r="G14" s="96"/>
      <c r="H14" s="52"/>
      <c r="I14" s="57"/>
    </row>
    <row r="15" spans="4:9" s="1" customFormat="1" ht="12.75">
      <c r="D15" s="101"/>
      <c r="F15" s="52"/>
      <c r="G15" s="52"/>
      <c r="H15" s="52"/>
      <c r="I15" s="52"/>
    </row>
    <row r="16" spans="1:9" s="1" customFormat="1" ht="12.75">
      <c r="A16" s="1" t="s">
        <v>104</v>
      </c>
      <c r="B16" s="6">
        <v>237</v>
      </c>
      <c r="C16" s="6">
        <v>218</v>
      </c>
      <c r="D16" s="29">
        <v>0.09</v>
      </c>
      <c r="F16" s="58"/>
      <c r="G16" s="58"/>
      <c r="H16" s="52"/>
      <c r="I16" s="58"/>
    </row>
    <row r="17" spans="4:9" s="1" customFormat="1" ht="12.75">
      <c r="D17" s="101"/>
      <c r="F17" s="52"/>
      <c r="G17" s="52"/>
      <c r="H17" s="52"/>
      <c r="I17" s="52"/>
    </row>
    <row r="18" spans="1:9" s="1" customFormat="1" ht="12.75">
      <c r="A18" s="1" t="s">
        <v>121</v>
      </c>
      <c r="B18" s="6">
        <v>426</v>
      </c>
      <c r="C18" s="6">
        <v>386</v>
      </c>
      <c r="D18" s="29">
        <v>0.1</v>
      </c>
      <c r="F18" s="58"/>
      <c r="G18" s="58"/>
      <c r="H18" s="52"/>
      <c r="I18" s="58"/>
    </row>
    <row r="19" spans="4:9" s="1" customFormat="1" ht="12.75">
      <c r="D19" s="100"/>
      <c r="F19" s="52"/>
      <c r="G19" s="52"/>
      <c r="H19" s="52"/>
      <c r="I19" s="52"/>
    </row>
    <row r="20" spans="1:9" s="1" customFormat="1" ht="13.5" thickBot="1">
      <c r="A20" s="1" t="s">
        <v>111</v>
      </c>
      <c r="B20" s="14">
        <f>SUM(B14:B19)</f>
        <v>1203</v>
      </c>
      <c r="C20" s="14">
        <f>SUM(C14:C19)</f>
        <v>1114</v>
      </c>
      <c r="D20" s="107">
        <v>0.08</v>
      </c>
      <c r="F20" s="57"/>
      <c r="G20" s="57"/>
      <c r="H20" s="52"/>
      <c r="I20" s="57"/>
    </row>
    <row r="21" spans="6:9" s="1" customFormat="1" ht="13.5" thickTop="1">
      <c r="F21" s="52"/>
      <c r="G21" s="52"/>
      <c r="H21" s="52"/>
      <c r="I21" s="52"/>
    </row>
    <row r="22" spans="6:9" s="1" customFormat="1" ht="12.75">
      <c r="F22" s="52"/>
      <c r="G22" s="52"/>
      <c r="H22" s="52"/>
      <c r="I22" s="52"/>
    </row>
    <row r="23" spans="6:9" s="1" customFormat="1" ht="12.75">
      <c r="F23" s="52"/>
      <c r="G23" s="52"/>
      <c r="H23" s="52"/>
      <c r="I23" s="52"/>
    </row>
    <row r="24" s="1" customFormat="1" ht="12.75"/>
    <row r="25" spans="2:9" s="1" customFormat="1" ht="43.5" customHeight="1" thickBot="1">
      <c r="B25" s="133" t="s">
        <v>147</v>
      </c>
      <c r="C25" s="133"/>
      <c r="D25" s="133"/>
      <c r="E25" s="10"/>
      <c r="F25" s="134" t="s">
        <v>165</v>
      </c>
      <c r="G25" s="134"/>
      <c r="H25" s="10"/>
      <c r="I25" s="97"/>
    </row>
    <row r="26" spans="4:9" s="1" customFormat="1" ht="16.5" customHeight="1">
      <c r="D26" s="94" t="s">
        <v>108</v>
      </c>
      <c r="F26" s="94" t="s">
        <v>108</v>
      </c>
      <c r="G26" s="138" t="s">
        <v>163</v>
      </c>
      <c r="I26" s="139" t="s">
        <v>166</v>
      </c>
    </row>
    <row r="27" spans="1:9" s="1" customFormat="1" ht="35.25" customHeight="1" thickBot="1">
      <c r="A27" s="51" t="s">
        <v>118</v>
      </c>
      <c r="B27" s="97" t="str">
        <f>B12</f>
        <v>Q3'18</v>
      </c>
      <c r="C27" s="97" t="str">
        <f>C12</f>
        <v>Q3'17</v>
      </c>
      <c r="D27" s="97" t="s">
        <v>110</v>
      </c>
      <c r="E27" s="99"/>
      <c r="F27" s="97" t="s">
        <v>110</v>
      </c>
      <c r="G27" s="134"/>
      <c r="I27" s="133"/>
    </row>
    <row r="28" s="1" customFormat="1" ht="12.75"/>
    <row r="29" spans="1:9" s="1" customFormat="1" ht="12.75">
      <c r="A29" s="1" t="s">
        <v>103</v>
      </c>
      <c r="B29" s="5">
        <v>538</v>
      </c>
      <c r="C29" s="5">
        <v>508</v>
      </c>
      <c r="D29" s="29">
        <v>0.06</v>
      </c>
      <c r="E29" s="100"/>
      <c r="F29" s="108">
        <v>0.045</v>
      </c>
      <c r="G29" s="105" t="s">
        <v>191</v>
      </c>
      <c r="I29" s="5">
        <v>7</v>
      </c>
    </row>
    <row r="30" spans="4:7" s="1" customFormat="1" ht="12.75">
      <c r="D30" s="101"/>
      <c r="E30" s="100"/>
      <c r="F30" s="108"/>
      <c r="G30" s="105"/>
    </row>
    <row r="31" spans="1:9" s="1" customFormat="1" ht="12.75">
      <c r="A31" s="1" t="s">
        <v>134</v>
      </c>
      <c r="B31" s="6">
        <v>232</v>
      </c>
      <c r="C31" s="6">
        <v>218</v>
      </c>
      <c r="D31" s="29">
        <v>0.07</v>
      </c>
      <c r="E31" s="100"/>
      <c r="F31" s="108">
        <v>0.049</v>
      </c>
      <c r="G31" s="105" t="s">
        <v>192</v>
      </c>
      <c r="I31" s="6">
        <v>4</v>
      </c>
    </row>
    <row r="32" spans="4:7" s="1" customFormat="1" ht="12.75">
      <c r="D32" s="101"/>
      <c r="E32" s="100"/>
      <c r="F32" s="108"/>
      <c r="G32" s="105"/>
    </row>
    <row r="33" spans="1:9" s="1" customFormat="1" ht="12.75">
      <c r="A33" s="1" t="s">
        <v>135</v>
      </c>
      <c r="B33" s="20">
        <v>426</v>
      </c>
      <c r="C33" s="20">
        <v>386</v>
      </c>
      <c r="D33" s="29">
        <v>0.1</v>
      </c>
      <c r="E33" s="100"/>
      <c r="F33" s="108">
        <v>0.083</v>
      </c>
      <c r="G33" s="105" t="s">
        <v>192</v>
      </c>
      <c r="I33" s="6">
        <v>7</v>
      </c>
    </row>
    <row r="34" spans="4:7" s="1" customFormat="1" ht="12.75">
      <c r="D34" s="100"/>
      <c r="E34" s="100"/>
      <c r="F34" s="108"/>
      <c r="G34" s="105"/>
    </row>
    <row r="35" spans="1:9" s="1" customFormat="1" ht="13.5" thickBot="1">
      <c r="A35" s="1" t="s">
        <v>136</v>
      </c>
      <c r="B35" s="14">
        <f>SUM(B29:B34)</f>
        <v>1196</v>
      </c>
      <c r="C35" s="14">
        <f>SUM(C29:C34)</f>
        <v>1112</v>
      </c>
      <c r="D35" s="107">
        <v>0.08</v>
      </c>
      <c r="E35" s="100"/>
      <c r="F35" s="109">
        <v>0.059</v>
      </c>
      <c r="G35" s="106" t="s">
        <v>192</v>
      </c>
      <c r="I35" s="14">
        <f>SUM(I29:I34)</f>
        <v>18</v>
      </c>
    </row>
    <row r="36" s="1" customFormat="1" ht="13.5" thickTop="1">
      <c r="G36" s="104"/>
    </row>
    <row r="37" s="1" customFormat="1" ht="12.75"/>
    <row r="38" s="1" customFormat="1" ht="12.75"/>
    <row r="39" spans="1:9" s="1" customFormat="1" ht="36" customHeight="1">
      <c r="A39" s="127" t="s">
        <v>164</v>
      </c>
      <c r="B39" s="123"/>
      <c r="C39" s="123"/>
      <c r="D39" s="123"/>
      <c r="E39" s="123"/>
      <c r="F39" s="123"/>
      <c r="G39" s="123"/>
      <c r="H39" s="123"/>
      <c r="I39" s="123"/>
    </row>
    <row r="40" s="1" customFormat="1" ht="14.25" customHeight="1"/>
    <row r="41" spans="1:9" s="1" customFormat="1" ht="35.25" customHeight="1">
      <c r="A41" s="127" t="s">
        <v>168</v>
      </c>
      <c r="B41" s="123"/>
      <c r="C41" s="123"/>
      <c r="D41" s="123"/>
      <c r="E41" s="123"/>
      <c r="F41" s="123"/>
      <c r="G41" s="123"/>
      <c r="H41" s="123"/>
      <c r="I41" s="123"/>
    </row>
    <row r="42" s="1" customFormat="1" ht="13.5" customHeight="1"/>
    <row r="43" spans="1:9" s="1" customFormat="1" ht="12.75" customHeight="1">
      <c r="A43" s="127" t="s">
        <v>167</v>
      </c>
      <c r="B43" s="123"/>
      <c r="C43" s="123"/>
      <c r="D43" s="123"/>
      <c r="E43" s="123"/>
      <c r="F43" s="123"/>
      <c r="G43" s="123"/>
      <c r="H43" s="123"/>
      <c r="I43" s="123"/>
    </row>
    <row r="44" spans="1:9" s="1" customFormat="1" ht="13.5" customHeight="1">
      <c r="A44" s="93"/>
      <c r="B44" s="95"/>
      <c r="C44" s="95"/>
      <c r="D44" s="95"/>
      <c r="E44" s="95"/>
      <c r="F44" s="95"/>
      <c r="G44" s="95"/>
      <c r="H44" s="95"/>
      <c r="I44" s="95"/>
    </row>
    <row r="45" spans="1:9" s="1" customFormat="1" ht="28.5" customHeight="1">
      <c r="A45" s="127" t="s">
        <v>140</v>
      </c>
      <c r="B45" s="123"/>
      <c r="C45" s="123"/>
      <c r="D45" s="123"/>
      <c r="E45" s="123"/>
      <c r="F45" s="123"/>
      <c r="G45" s="123"/>
      <c r="H45" s="123"/>
      <c r="I45" s="123"/>
    </row>
    <row r="46" s="1" customFormat="1" ht="12.75"/>
    <row r="47" s="1" customFormat="1" ht="12.75"/>
    <row r="48" spans="1:9" s="1" customFormat="1" ht="12.75">
      <c r="A48" s="113"/>
      <c r="B48" s="113"/>
      <c r="C48" s="113"/>
      <c r="D48" s="113"/>
      <c r="E48" s="113"/>
      <c r="F48" s="113"/>
      <c r="G48" s="113"/>
      <c r="H48" s="113"/>
      <c r="I48" s="113"/>
    </row>
    <row r="49" s="1" customFormat="1" ht="12.75"/>
    <row r="50" s="1" customFormat="1" ht="12.75"/>
    <row r="51" spans="1:9" s="1" customFormat="1" ht="12.75">
      <c r="A51" s="135" t="s">
        <v>172</v>
      </c>
      <c r="B51" s="136"/>
      <c r="C51" s="136"/>
      <c r="D51" s="136"/>
      <c r="E51" s="136"/>
      <c r="F51" s="136"/>
      <c r="G51" s="136"/>
      <c r="H51" s="136"/>
      <c r="I51" s="136"/>
    </row>
    <row r="52" s="1" customFormat="1" ht="12.75"/>
    <row r="53" s="1" customFormat="1" ht="12.75"/>
    <row r="54" s="1" customFormat="1" ht="12.75"/>
    <row r="55" s="1" customFormat="1" ht="12.75"/>
    <row r="56" s="1" customFormat="1" ht="12.75"/>
  </sheetData>
  <sheetProtection password="CC8A" sheet="1"/>
  <mergeCells count="18">
    <mergeCell ref="A51:I51"/>
    <mergeCell ref="B8:I8"/>
    <mergeCell ref="A39:I39"/>
    <mergeCell ref="A45:I45"/>
    <mergeCell ref="A48:I48"/>
    <mergeCell ref="G26:G27"/>
    <mergeCell ref="I26:I27"/>
    <mergeCell ref="A41:I41"/>
    <mergeCell ref="A43:I43"/>
    <mergeCell ref="A1:I1"/>
    <mergeCell ref="A2:I2"/>
    <mergeCell ref="A3:I3"/>
    <mergeCell ref="A4:I4"/>
    <mergeCell ref="B10:D10"/>
    <mergeCell ref="B25:D25"/>
    <mergeCell ref="A5:I5"/>
    <mergeCell ref="A6:I6"/>
    <mergeCell ref="F25:G25"/>
  </mergeCells>
  <printOptions/>
  <pageMargins left="0.7" right="0.7" top="0.75" bottom="0.75" header="0.3" footer="0.3"/>
  <pageSetup fitToHeight="1"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Stone</dc:creator>
  <cp:keywords/>
  <dc:description/>
  <cp:lastModifiedBy>ELKINS-NOTANEY,STEFANIE (A-United States,ex1)</cp:lastModifiedBy>
  <cp:lastPrinted>2018-05-09T17:11:23Z</cp:lastPrinted>
  <dcterms:created xsi:type="dcterms:W3CDTF">2013-08-09T21:32:29Z</dcterms:created>
  <dcterms:modified xsi:type="dcterms:W3CDTF">2018-08-13T15:36:26Z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